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mongooderham/Dropbox/!Holiday work files - updated to NAS 17 Sep am/LIFFE closes/LIFFE Closes 2019/06 June/"/>
    </mc:Choice>
  </mc:AlternateContent>
  <xr:revisionPtr revIDLastSave="0" documentId="13_ncr:1_{C8729A4B-8983-0144-AE74-CA5C7EE1BB73}" xr6:coauthVersionLast="36" xr6:coauthVersionMax="36" xr10:uidLastSave="{00000000-0000-0000-0000-000000000000}"/>
  <bookViews>
    <workbookView xWindow="13300" yWindow="460" windowWidth="28100" windowHeight="17540" xr2:uid="{00000000-000D-0000-FFFF-FFFF00000000}"/>
  </bookViews>
  <sheets>
    <sheet name="Wheat" sheetId="1" r:id="rId1"/>
    <sheet name="Rapeseed" sheetId="2" r:id="rId2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48" i="1" l="1"/>
  <c r="AL48" i="1" s="1"/>
  <c r="AK47" i="1"/>
  <c r="AL47" i="1" s="1"/>
  <c r="AE48" i="1"/>
  <c r="AF48" i="1" s="1"/>
  <c r="AE47" i="1"/>
  <c r="AF47" i="1" s="1"/>
  <c r="Y48" i="1"/>
  <c r="Z48" i="1" s="1"/>
  <c r="Y47" i="1"/>
  <c r="Z47" i="1" s="1"/>
  <c r="S48" i="1"/>
  <c r="T48" i="1" s="1"/>
  <c r="S47" i="1"/>
  <c r="T47" i="1" s="1"/>
  <c r="M48" i="1"/>
  <c r="N48" i="1" s="1"/>
  <c r="M47" i="1"/>
  <c r="N47" i="1" s="1"/>
  <c r="I48" i="1"/>
  <c r="H48" i="1"/>
  <c r="H47" i="1"/>
  <c r="I47" i="1" s="1"/>
  <c r="H46" i="1"/>
  <c r="I46" i="1" s="1"/>
  <c r="AK46" i="1"/>
  <c r="AL46" i="1" s="1"/>
  <c r="AE46" i="1"/>
  <c r="AF46" i="1" s="1"/>
  <c r="Y46" i="1"/>
  <c r="Z46" i="1" s="1"/>
  <c r="S46" i="1"/>
  <c r="T46" i="1" s="1"/>
  <c r="M46" i="1"/>
  <c r="N46" i="1" s="1"/>
  <c r="Y45" i="1"/>
  <c r="Z45" i="1" s="1"/>
  <c r="AK45" i="1"/>
  <c r="AL45" i="1" s="1"/>
  <c r="AE45" i="1"/>
  <c r="AF45" i="1" s="1"/>
  <c r="S45" i="1"/>
  <c r="T45" i="1" s="1"/>
  <c r="M45" i="1"/>
  <c r="N45" i="1" s="1"/>
  <c r="H45" i="1"/>
  <c r="I45" i="1" s="1"/>
  <c r="AL34" i="1"/>
  <c r="C12" i="1"/>
  <c r="D12" i="1" s="1"/>
  <c r="AM12" i="1"/>
  <c r="AG12" i="1"/>
  <c r="AA12" i="1"/>
  <c r="U12" i="1"/>
  <c r="O12" i="1"/>
  <c r="B39" i="1"/>
  <c r="B38" i="1"/>
  <c r="AF34" i="1"/>
  <c r="AM32" i="1"/>
  <c r="Z34" i="1"/>
  <c r="AG32" i="1"/>
  <c r="T34" i="1"/>
  <c r="AA32" i="1"/>
  <c r="N34" i="1"/>
  <c r="U32" i="1"/>
  <c r="C32" i="1"/>
  <c r="D32" i="1" s="1"/>
  <c r="O32" i="1"/>
  <c r="I34" i="1"/>
  <c r="B43" i="1"/>
  <c r="B42" i="1"/>
  <c r="AM13" i="2"/>
  <c r="AG13" i="2"/>
  <c r="AA13" i="2"/>
  <c r="U13" i="2"/>
  <c r="I15" i="2"/>
  <c r="C13" i="2"/>
  <c r="D13" i="2" s="1"/>
  <c r="O13" i="2"/>
  <c r="B19" i="2"/>
  <c r="B18" i="2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11" i="1"/>
  <c r="D11" i="1" s="1"/>
  <c r="AM11" i="1"/>
  <c r="AG11" i="1"/>
  <c r="AA11" i="1"/>
  <c r="U11" i="1"/>
  <c r="O11" i="1"/>
  <c r="AM31" i="1"/>
  <c r="AG31" i="1"/>
  <c r="U31" i="1"/>
  <c r="AA31" i="1"/>
  <c r="O31" i="1"/>
  <c r="AM12" i="2"/>
  <c r="AG12" i="2"/>
  <c r="AA12" i="2"/>
  <c r="U12" i="2"/>
  <c r="C12" i="2"/>
  <c r="D12" i="2" s="1"/>
  <c r="O12" i="2"/>
  <c r="AM10" i="1"/>
  <c r="AG10" i="1"/>
  <c r="AA10" i="1"/>
  <c r="U10" i="1"/>
  <c r="C10" i="1"/>
  <c r="D10" i="1" s="1"/>
  <c r="O10" i="1"/>
  <c r="AM30" i="1"/>
  <c r="AG30" i="1"/>
  <c r="AA30" i="1"/>
  <c r="U30" i="1"/>
  <c r="O30" i="1"/>
  <c r="AM8" i="1"/>
  <c r="AG8" i="1"/>
  <c r="AA8" i="1"/>
  <c r="C8" i="1"/>
  <c r="D8" i="1" s="1"/>
  <c r="O8" i="1"/>
  <c r="U8" i="1"/>
  <c r="AM11" i="2"/>
  <c r="AG11" i="2"/>
  <c r="AA11" i="2"/>
  <c r="U11" i="2"/>
  <c r="C11" i="2"/>
  <c r="D11" i="2" s="1"/>
  <c r="O11" i="2"/>
  <c r="AM29" i="1"/>
  <c r="AG29" i="1"/>
  <c r="AA29" i="1"/>
  <c r="U29" i="1"/>
  <c r="O29" i="1"/>
  <c r="T15" i="2"/>
  <c r="AI1" i="1"/>
  <c r="AI2" i="2" s="1"/>
  <c r="C3" i="2" s="1"/>
  <c r="F1" i="1"/>
  <c r="F2" i="2" s="1"/>
  <c r="Q1" i="1"/>
  <c r="Q2" i="2" s="1"/>
  <c r="W1" i="1"/>
  <c r="W2" i="2" s="1"/>
  <c r="AL15" i="2"/>
  <c r="AM10" i="2"/>
  <c r="AF15" i="2"/>
  <c r="AG10" i="2"/>
  <c r="AA10" i="2"/>
  <c r="U10" i="2"/>
  <c r="C10" i="2"/>
  <c r="D10" i="2" s="1"/>
  <c r="O10" i="2"/>
  <c r="C3" i="1"/>
  <c r="D3" i="1" s="1"/>
  <c r="C4" i="1"/>
  <c r="D4" i="1" s="1"/>
  <c r="C5" i="1"/>
  <c r="D5" i="1" s="1"/>
  <c r="C6" i="1"/>
  <c r="D6" i="1" s="1"/>
  <c r="C7" i="1"/>
  <c r="D7" i="1" s="1"/>
  <c r="C9" i="1"/>
  <c r="D9" i="1" s="1"/>
  <c r="AM9" i="1"/>
  <c r="AG9" i="1"/>
  <c r="AA9" i="1"/>
  <c r="O9" i="1"/>
  <c r="U9" i="1"/>
  <c r="U9" i="2"/>
  <c r="U8" i="2"/>
  <c r="O3" i="1"/>
  <c r="O4" i="1"/>
  <c r="O5" i="1"/>
  <c r="O6" i="1"/>
  <c r="O7" i="1"/>
  <c r="AM7" i="1"/>
  <c r="AG7" i="1"/>
  <c r="U7" i="1"/>
  <c r="AA7" i="1"/>
  <c r="AM28" i="1"/>
  <c r="AG28" i="1"/>
  <c r="AA28" i="1"/>
  <c r="U28" i="1"/>
  <c r="O28" i="1"/>
  <c r="N15" i="2"/>
  <c r="Z15" i="2"/>
  <c r="AM9" i="2"/>
  <c r="AG9" i="2"/>
  <c r="AA9" i="2"/>
  <c r="C9" i="2"/>
  <c r="D9" i="2" s="1"/>
  <c r="O9" i="2"/>
  <c r="AM6" i="1"/>
  <c r="AG6" i="1"/>
  <c r="AA6" i="1"/>
  <c r="U6" i="1"/>
  <c r="AM27" i="1"/>
  <c r="AG27" i="1"/>
  <c r="AA27" i="1"/>
  <c r="AA26" i="1"/>
  <c r="U27" i="1"/>
  <c r="O27" i="1"/>
  <c r="N15" i="1"/>
  <c r="C8" i="2"/>
  <c r="D8" i="2" s="1"/>
  <c r="AM8" i="2"/>
  <c r="AG8" i="2"/>
  <c r="AA8" i="2"/>
  <c r="O8" i="2"/>
  <c r="AM5" i="1"/>
  <c r="AG5" i="1"/>
  <c r="AA5" i="1"/>
  <c r="U5" i="1"/>
  <c r="AC1" i="1"/>
  <c r="AC2" i="2" s="1"/>
  <c r="K1" i="1"/>
  <c r="K2" i="2" s="1"/>
  <c r="AM26" i="1"/>
  <c r="AG26" i="1"/>
  <c r="U26" i="1"/>
  <c r="O26" i="1"/>
  <c r="AM3" i="1"/>
  <c r="AG3" i="1"/>
  <c r="AA3" i="1"/>
  <c r="U3" i="1"/>
  <c r="AM7" i="2"/>
  <c r="AG7" i="2"/>
  <c r="AA7" i="2"/>
  <c r="U7" i="2"/>
  <c r="C7" i="2"/>
  <c r="D7" i="2" s="1"/>
  <c r="O7" i="2"/>
  <c r="AA4" i="1"/>
  <c r="U4" i="1"/>
  <c r="AM4" i="1"/>
  <c r="AG4" i="1"/>
  <c r="O25" i="1"/>
  <c r="O24" i="1"/>
  <c r="O23" i="1"/>
  <c r="O22" i="1"/>
  <c r="O21" i="1"/>
  <c r="AM6" i="2"/>
  <c r="AM5" i="2"/>
  <c r="AG6" i="2"/>
  <c r="AG5" i="2"/>
  <c r="AA6" i="2"/>
  <c r="AA5" i="2"/>
  <c r="U6" i="2"/>
  <c r="U5" i="2"/>
  <c r="C6" i="2"/>
  <c r="D6" i="2" s="1"/>
  <c r="O6" i="2"/>
  <c r="C5" i="2"/>
  <c r="D5" i="2" s="1"/>
  <c r="O5" i="2"/>
  <c r="AM25" i="1"/>
  <c r="AG25" i="1"/>
  <c r="AA25" i="1"/>
  <c r="U25" i="1"/>
  <c r="U24" i="1"/>
  <c r="U23" i="1"/>
  <c r="U22" i="1"/>
  <c r="U21" i="1"/>
  <c r="AM24" i="1"/>
  <c r="AG24" i="1"/>
  <c r="AA24" i="1"/>
  <c r="AM23" i="1"/>
  <c r="AM22" i="1"/>
  <c r="AG23" i="1"/>
  <c r="AG22" i="1"/>
  <c r="AA23" i="1"/>
  <c r="AA22" i="1"/>
  <c r="O4" i="2"/>
  <c r="C4" i="2"/>
  <c r="D4" i="2" s="1"/>
  <c r="Z15" i="1"/>
  <c r="AF15" i="1"/>
  <c r="AL15" i="1"/>
  <c r="T15" i="1"/>
  <c r="I15" i="1"/>
  <c r="AA21" i="1"/>
  <c r="AM21" i="1"/>
  <c r="AG21" i="1"/>
  <c r="AM4" i="2"/>
  <c r="AG4" i="2"/>
  <c r="AA4" i="2"/>
  <c r="U4" i="2"/>
  <c r="B3" i="2"/>
  <c r="B20" i="1"/>
  <c r="C2" i="1"/>
  <c r="C20" i="1" s="1"/>
  <c r="F40" i="1"/>
  <c r="F44" i="1"/>
  <c r="F21" i="2" l="1"/>
  <c r="F18" i="2"/>
  <c r="F42" i="1"/>
  <c r="F43" i="1" s="1"/>
  <c r="F38" i="1"/>
  <c r="F39" i="1" s="1"/>
  <c r="F19" i="2" l="1"/>
</calcChain>
</file>

<file path=xl/sharedStrings.xml><?xml version="1.0" encoding="utf-8"?>
<sst xmlns="http://schemas.openxmlformats.org/spreadsheetml/2006/main" count="106" uniqueCount="22">
  <si>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</si>
  <si>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</si>
  <si>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</si>
  <si>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</si>
  <si>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</si>
  <si>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</si>
  <si>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</si>
  <si>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</si>
  <si>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</si>
  <si>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</si>
  <si>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</si>
  <si>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</si>
  <si>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</si>
  <si>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</si>
  <si>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</si>
  <si>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</si>
  <si>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</si>
  <si>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</si>
  <si>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>.</t>
  </si>
  <si>
    <t>PARIS Rapeseed Aug '19</t>
  </si>
  <si>
    <t>PARIS Wheat Sep '19</t>
  </si>
  <si>
    <t>LONDON Wheat Jul 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</si>
</sst>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</numFmts>
  <fonts count="15" x14ac:knownFonts="1">
    <font>
      <sz val="11"/>
      <color indexed="8"/>
      <name val="Helvetica Neue"/>
    </font>
    <font>
      <sz val="10"/>
      <color indexed="0"/>
      <name val="Helvetica Neue"/>
      <family val="2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  <family val="2"/>
    </font>
    <font>
      <u/>
      <sz val="14"/>
      <color indexed="0"/>
      <name val="Helvetica Neue Medium"/>
    </font>
    <font>
      <sz val="14"/>
      <color indexed="0"/>
      <name val="Helvetica Neue"/>
      <family val="2"/>
    </font>
    <font>
      <sz val="10"/>
      <color indexed="1"/>
      <name val="Helvetica Neue"/>
      <family val="2"/>
    </font>
    <font>
      <sz val="8"/>
      <name val="Verdana"/>
      <family val="2"/>
    </font>
    <font>
      <sz val="12"/>
      <color indexed="8"/>
      <name val="Helvetica Neue"/>
      <family val="2"/>
    </font>
    <font>
      <sz val="10"/>
      <color indexed="72"/>
      <name val="Helvetica Neue"/>
      <family val="2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5275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</cellStyleXfs>
  <cellXfs count="52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 applyAlignment="1">
      <alignment vertical="top"/>
    </xf>
    <xf numFmtId="166" fontId="4" fillId="3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>
      <alignment vertical="top"/>
    </xf>
    <xf numFmtId="167" fontId="4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vertical="top"/>
    </xf>
    <xf numFmtId="167" fontId="1" fillId="3" borderId="1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vertical="top"/>
    </xf>
    <xf numFmtId="3" fontId="1" fillId="3" borderId="1" xfId="0" applyNumberFormat="1" applyFont="1" applyFill="1" applyBorder="1" applyAlignment="1">
      <alignment vertical="top"/>
    </xf>
    <xf numFmtId="166" fontId="1" fillId="3" borderId="1" xfId="0" applyNumberFormat="1" applyFont="1" applyFill="1" applyBorder="1" applyAlignment="1">
      <alignment vertical="top"/>
    </xf>
    <xf numFmtId="0" fontId="5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>
      <alignment vertical="top"/>
    </xf>
    <xf numFmtId="0" fontId="2" fillId="3" borderId="1" xfId="0" applyNumberFormat="1" applyFont="1" applyFill="1" applyBorder="1" applyAlignment="1">
      <alignment vertical="top"/>
    </xf>
    <xf numFmtId="3" fontId="2" fillId="3" borderId="1" xfId="0" applyNumberFormat="1" applyFont="1" applyFill="1" applyBorder="1" applyAlignment="1">
      <alignment vertical="top"/>
    </xf>
    <xf numFmtId="0" fontId="7" fillId="3" borderId="1" xfId="0" applyNumberFormat="1" applyFont="1" applyFill="1" applyBorder="1" applyAlignment="1">
      <alignment vertical="top"/>
    </xf>
    <xf numFmtId="168" fontId="4" fillId="2" borderId="1" xfId="0" applyNumberFormat="1" applyFont="1" applyFill="1" applyBorder="1" applyAlignment="1">
      <alignment vertical="top"/>
    </xf>
    <xf numFmtId="168" fontId="2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 applyAlignment="1">
      <alignment vertical="top"/>
    </xf>
    <xf numFmtId="168" fontId="1" fillId="0" borderId="0" xfId="0" applyNumberFormat="1" applyFont="1" applyAlignme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 applyAlignment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vertical="top"/>
    </xf>
    <xf numFmtId="166" fontId="6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vertical="top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168" fontId="4" fillId="3" borderId="1" xfId="0" applyNumberFormat="1" applyFont="1" applyFill="1" applyBorder="1" applyAlignment="1">
      <alignment horizontal="center" vertical="top" shrinkToFit="1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vertical="top"/>
    </xf>
  </cellXfs>
  <cellStyles count="5275">
    <cellStyle name="Followed Hyperlink" xfId="3936" builtinId="9" hidden="1"/>
    <cellStyle name="Followed Hyperlink" xfId="2578" builtinId="9" hidden="1"/>
    <cellStyle name="Followed Hyperlink" xfId="2546" builtinId="9" hidden="1"/>
    <cellStyle name="Followed Hyperlink" xfId="4692" builtinId="9" hidden="1"/>
    <cellStyle name="Followed Hyperlink" xfId="5050" builtinId="9" hidden="1"/>
    <cellStyle name="Followed Hyperlink" xfId="3960" builtinId="9" hidden="1"/>
    <cellStyle name="Followed Hyperlink" xfId="1428" builtinId="9" hidden="1"/>
    <cellStyle name="Followed Hyperlink" xfId="2494" builtinId="9" hidden="1"/>
    <cellStyle name="Followed Hyperlink" xfId="4668" builtinId="9" hidden="1"/>
    <cellStyle name="Followed Hyperlink" xfId="686" builtinId="9" hidden="1"/>
    <cellStyle name="Followed Hyperlink" xfId="4270" builtinId="9" hidden="1"/>
    <cellStyle name="Followed Hyperlink" xfId="1452" builtinId="9" hidden="1"/>
    <cellStyle name="Followed Hyperlink" xfId="1200" builtinId="9" hidden="1"/>
    <cellStyle name="Followed Hyperlink" xfId="1060" builtinId="9" hidden="1"/>
    <cellStyle name="Followed Hyperlink" xfId="4854" builtinId="9" hidden="1"/>
    <cellStyle name="Followed Hyperlink" xfId="2402" builtinId="9" hidden="1"/>
    <cellStyle name="Followed Hyperlink" xfId="4214" builtinId="9" hidden="1"/>
    <cellStyle name="Followed Hyperlink" xfId="544" builtinId="9" hidden="1"/>
    <cellStyle name="Followed Hyperlink" xfId="1036" builtinId="9" hidden="1"/>
    <cellStyle name="Followed Hyperlink" xfId="2314" builtinId="9" hidden="1"/>
    <cellStyle name="Followed Hyperlink" xfId="2360" builtinId="9" hidden="1"/>
    <cellStyle name="Followed Hyperlink" xfId="4190" builtinId="9" hidden="1"/>
    <cellStyle name="Followed Hyperlink" xfId="3420" builtinId="9" hidden="1"/>
    <cellStyle name="Followed Hyperlink" xfId="1490" builtinId="9" hidden="1"/>
    <cellStyle name="Followed Hyperlink" xfId="2824" builtinId="9" hidden="1"/>
    <cellStyle name="Followed Hyperlink" xfId="4638" builtinId="9" hidden="1"/>
    <cellStyle name="Followed Hyperlink" xfId="582" builtinId="9" hidden="1"/>
    <cellStyle name="Followed Hyperlink" xfId="1410" builtinId="9" hidden="1"/>
    <cellStyle name="Followed Hyperlink" xfId="3188" builtinId="9" hidden="1"/>
    <cellStyle name="Followed Hyperlink" xfId="4042" builtinId="9" hidden="1"/>
    <cellStyle name="Followed Hyperlink" xfId="620" builtinId="9" hidden="1"/>
    <cellStyle name="Followed Hyperlink" xfId="406" builtinId="9" hidden="1"/>
    <cellStyle name="Followed Hyperlink" xfId="246" builtinId="9" hidden="1"/>
    <cellStyle name="Followed Hyperlink" xfId="4352" builtinId="9" hidden="1"/>
    <cellStyle name="Followed Hyperlink" xfId="1820" builtinId="9" hidden="1"/>
    <cellStyle name="Followed Hyperlink" xfId="4006" builtinId="9" hidden="1"/>
    <cellStyle name="Followed Hyperlink" xfId="430" builtinId="9" hidden="1"/>
    <cellStyle name="Followed Hyperlink" xfId="3434" builtinId="9" hidden="1"/>
    <cellStyle name="Followed Hyperlink" xfId="2034" builtinId="9" hidden="1"/>
    <cellStyle name="Followed Hyperlink" xfId="1844" builtinId="9" hidden="1"/>
    <cellStyle name="Followed Hyperlink" xfId="3856" builtinId="9" hidden="1"/>
    <cellStyle name="Followed Hyperlink" xfId="1134" builtinId="9" hidden="1"/>
    <cellStyle name="Followed Hyperlink" xfId="3210" builtinId="9" hidden="1"/>
    <cellStyle name="Followed Hyperlink" xfId="2010" builtinId="9" hidden="1"/>
    <cellStyle name="Followed Hyperlink" xfId="4542" builtinId="9" hidden="1"/>
    <cellStyle name="Followed Hyperlink" xfId="256" builtinId="9" hidden="1"/>
    <cellStyle name="Followed Hyperlink" xfId="644" builtinId="9" hidden="1"/>
    <cellStyle name="Followed Hyperlink" xfId="5146" builtinId="9" hidden="1"/>
    <cellStyle name="Followed Hyperlink" xfId="1422" builtinId="9" hidden="1"/>
    <cellStyle name="Followed Hyperlink" xfId="4518" builtinId="9" hidden="1"/>
    <cellStyle name="Followed Hyperlink" xfId="4470" builtinId="9" hidden="1"/>
    <cellStyle name="Followed Hyperlink" xfId="1484" builtinId="9" hidden="1"/>
    <cellStyle name="Followed Hyperlink" xfId="3776" builtinId="9" hidden="1"/>
    <cellStyle name="Followed Hyperlink" xfId="1342" builtinId="9" hidden="1"/>
    <cellStyle name="Followed Hyperlink" xfId="910" builtinId="9" hidden="1"/>
    <cellStyle name="Followed Hyperlink" xfId="3688" builtinId="9" hidden="1"/>
    <cellStyle name="Followed Hyperlink" xfId="3550" builtinId="9" hidden="1"/>
    <cellStyle name="Followed Hyperlink" xfId="1048" builtinId="9" hidden="1"/>
    <cellStyle name="Followed Hyperlink" xfId="4940" builtinId="9" hidden="1"/>
    <cellStyle name="Followed Hyperlink" xfId="166" builtinId="9" hidden="1"/>
    <cellStyle name="Followed Hyperlink" xfId="2698" builtinId="9" hidden="1"/>
    <cellStyle name="Followed Hyperlink" xfId="3602" builtinId="9" hidden="1"/>
    <cellStyle name="Followed Hyperlink" xfId="1072" builtinId="9" hidden="1"/>
    <cellStyle name="Followed Hyperlink" xfId="1332" builtinId="9" hidden="1"/>
    <cellStyle name="Followed Hyperlink" xfId="3076" builtinId="9" hidden="1"/>
    <cellStyle name="Followed Hyperlink" xfId="2438" builtinId="9" hidden="1"/>
    <cellStyle name="Followed Hyperlink" xfId="5006" builtinId="9" hidden="1"/>
    <cellStyle name="Followed Hyperlink" xfId="2548" builtinId="9" hidden="1"/>
    <cellStyle name="Followed Hyperlink" xfId="1308" builtinId="9" hidden="1"/>
    <cellStyle name="Followed Hyperlink" xfId="716" builtinId="9" hidden="1"/>
    <cellStyle name="Followed Hyperlink" xfId="3948" builtinId="9" hidden="1"/>
    <cellStyle name="Followed Hyperlink" xfId="16" builtinId="9" hidden="1"/>
    <cellStyle name="Followed Hyperlink" xfId="4150" builtinId="9" hidden="1"/>
    <cellStyle name="Followed Hyperlink" xfId="592" builtinId="9" hidden="1"/>
    <cellStyle name="Followed Hyperlink" xfId="4454" builtinId="9" hidden="1"/>
    <cellStyle name="Followed Hyperlink" xfId="2784" builtinId="9" hidden="1"/>
    <cellStyle name="Followed Hyperlink" xfId="1814" builtinId="9" hidden="1"/>
    <cellStyle name="Followed Hyperlink" xfId="4126" builtinId="9" hidden="1"/>
    <cellStyle name="Followed Hyperlink" xfId="5024" builtinId="9" hidden="1"/>
    <cellStyle name="Followed Hyperlink" xfId="1932" builtinId="9" hidden="1"/>
    <cellStyle name="Followed Hyperlink" xfId="2760" builtinId="9" hidden="1"/>
    <cellStyle name="Followed Hyperlink" xfId="4572" builtinId="9" hidden="1"/>
    <cellStyle name="Followed Hyperlink" xfId="1660" builtinId="9" hidden="1"/>
    <cellStyle name="Followed Hyperlink" xfId="4080" builtinId="9" hidden="1"/>
    <cellStyle name="Followed Hyperlink" xfId="5198" builtinId="9" hidden="1"/>
    <cellStyle name="Followed Hyperlink" xfId="4896" builtinId="9" hidden="1"/>
    <cellStyle name="Followed Hyperlink" xfId="4548" builtinId="9" hidden="1"/>
    <cellStyle name="Followed Hyperlink" xfId="3082" builtinId="9" hidden="1"/>
    <cellStyle name="Followed Hyperlink" xfId="2306" builtinId="9" hidden="1"/>
    <cellStyle name="Followed Hyperlink" xfId="3134" builtinId="9" hidden="1"/>
    <cellStyle name="Followed Hyperlink" xfId="5084" builtinId="9" hidden="1"/>
    <cellStyle name="Followed Hyperlink" xfId="940" builtinId="9" hidden="1"/>
    <cellStyle name="Followed Hyperlink" xfId="3172" builtinId="9" hidden="1"/>
    <cellStyle name="Followed Hyperlink" xfId="2282" builtinId="9" hidden="1"/>
    <cellStyle name="Followed Hyperlink" xfId="298" builtinId="9" hidden="1"/>
    <cellStyle name="Followed Hyperlink" xfId="6" builtinId="9" hidden="1"/>
    <cellStyle name="Followed Hyperlink" xfId="3914" builtinId="9" hidden="1"/>
    <cellStyle name="Followed Hyperlink" xfId="3448" builtinId="9" hidden="1"/>
    <cellStyle name="Followed Hyperlink" xfId="1150" builtinId="9" hidden="1"/>
    <cellStyle name="Followed Hyperlink" xfId="322" builtinId="9" hidden="1"/>
    <cellStyle name="Followed Hyperlink" xfId="1314" builtinId="9" hidden="1"/>
    <cellStyle name="Followed Hyperlink" xfId="2564" builtinId="9" hidden="1"/>
    <cellStyle name="Followed Hyperlink" xfId="2704" builtinId="9" hidden="1"/>
    <cellStyle name="Followed Hyperlink" xfId="4758" builtinId="9" hidden="1"/>
    <cellStyle name="Followed Hyperlink" xfId="3930" builtinId="9" hidden="1"/>
    <cellStyle name="Followed Hyperlink" xfId="2638" builtinId="9" hidden="1"/>
    <cellStyle name="Followed Hyperlink" xfId="3822" builtinId="9" hidden="1"/>
    <cellStyle name="Followed Hyperlink" xfId="776" builtinId="9" hidden="1"/>
    <cellStyle name="Followed Hyperlink" xfId="72" builtinId="9" hidden="1"/>
    <cellStyle name="Followed Hyperlink" xfId="18" builtinId="9" hidden="1"/>
    <cellStyle name="Followed Hyperlink" xfId="2142" builtinId="9" hidden="1"/>
    <cellStyle name="Followed Hyperlink" xfId="3798" builtinId="9" hidden="1"/>
    <cellStyle name="Followed Hyperlink" xfId="1696" builtinId="9" hidden="1"/>
    <cellStyle name="Followed Hyperlink" xfId="5272" builtinId="9" hidden="1"/>
    <cellStyle name="Followed Hyperlink" xfId="4156" builtinId="9" hidden="1"/>
    <cellStyle name="Followed Hyperlink" xfId="1966" builtinId="9" hidden="1"/>
    <cellStyle name="Followed Hyperlink" xfId="4870" builtinId="9" hidden="1"/>
    <cellStyle name="Followed Hyperlink" xfId="4072" builtinId="9" hidden="1"/>
    <cellStyle name="Followed Hyperlink" xfId="4720" builtinId="9" hidden="1"/>
    <cellStyle name="Followed Hyperlink" xfId="548" builtinId="9" hidden="1"/>
    <cellStyle name="Followed Hyperlink" xfId="3330" builtinId="9" hidden="1"/>
    <cellStyle name="Followed Hyperlink" xfId="5120" builtinId="9" hidden="1"/>
    <cellStyle name="Followed Hyperlink" xfId="4422" builtinId="9" hidden="1"/>
    <cellStyle name="Followed Hyperlink" xfId="2874" builtinId="9" hidden="1"/>
    <cellStyle name="Followed Hyperlink" xfId="524" builtinId="9" hidden="1"/>
    <cellStyle name="Followed Hyperlink" xfId="3056" builtinId="9" hidden="1"/>
    <cellStyle name="Followed Hyperlink" xfId="3708" builtinId="9" hidden="1"/>
    <cellStyle name="Followed Hyperlink" xfId="5180" builtinId="9" hidden="1"/>
    <cellStyle name="Followed Hyperlink" xfId="1642" builtinId="9" hidden="1"/>
    <cellStyle name="Followed Hyperlink" xfId="2956" builtinId="9" hidden="1"/>
    <cellStyle name="Followed Hyperlink" xfId="3032" builtinId="9" hidden="1"/>
    <cellStyle name="Followed Hyperlink" xfId="4844" builtinId="9" hidden="1"/>
    <cellStyle name="Followed Hyperlink" xfId="5016" builtinId="9" hidden="1"/>
    <cellStyle name="Followed Hyperlink" xfId="2960" builtinId="9" hidden="1"/>
    <cellStyle name="Followed Hyperlink" xfId="2126" builtinId="9" hidden="1"/>
    <cellStyle name="Followed Hyperlink" xfId="3378" builtinId="9" hidden="1"/>
    <cellStyle name="Followed Hyperlink" xfId="4820" builtinId="9" hidden="1"/>
    <cellStyle name="Followed Hyperlink" xfId="2064" builtinId="9" hidden="1"/>
    <cellStyle name="Followed Hyperlink" xfId="2534" builtinId="9" hidden="1"/>
    <cellStyle name="Followed Hyperlink" xfId="660" builtinId="9" hidden="1"/>
    <cellStyle name="Followed Hyperlink" xfId="4056" builtinId="9" hidden="1"/>
    <cellStyle name="Followed Hyperlink" xfId="2470" builtinId="9" hidden="1"/>
    <cellStyle name="Followed Hyperlink" xfId="2040" builtinId="9" hidden="1"/>
    <cellStyle name="Followed Hyperlink" xfId="2558" builtinId="9" hidden="1"/>
    <cellStyle name="Followed Hyperlink" xfId="3746" builtinId="9" hidden="1"/>
    <cellStyle name="Followed Hyperlink" xfId="586" builtinId="9" hidden="1"/>
    <cellStyle name="Followed Hyperlink" xfId="1188" builtinId="9" hidden="1"/>
    <cellStyle name="Followed Hyperlink" xfId="808" builtinId="9" hidden="1"/>
    <cellStyle name="Followed Hyperlink" xfId="212" builtinId="9" hidden="1"/>
    <cellStyle name="Followed Hyperlink" xfId="32" builtinId="9" hidden="1"/>
    <cellStyle name="Followed Hyperlink" xfId="1586" builtinId="9" hidden="1"/>
    <cellStyle name="Followed Hyperlink" xfId="2414" builtinId="9" hidden="1"/>
    <cellStyle name="Followed Hyperlink" xfId="4528" builtinId="9" hidden="1"/>
    <cellStyle name="Followed Hyperlink" xfId="220" builtinId="9" hidden="1"/>
    <cellStyle name="Followed Hyperlink" xfId="2822" builtinId="9" hidden="1"/>
    <cellStyle name="Followed Hyperlink" xfId="3090" builtinId="9" hidden="1"/>
    <cellStyle name="Followed Hyperlink" xfId="1250" builtinId="9" hidden="1"/>
    <cellStyle name="Followed Hyperlink" xfId="3348" builtinId="9" hidden="1"/>
    <cellStyle name="Followed Hyperlink" xfId="2940" builtinId="9" hidden="1"/>
    <cellStyle name="Followed Hyperlink" xfId="4822" builtinId="9" hidden="1"/>
    <cellStyle name="Followed Hyperlink" xfId="398" builtinId="9" hidden="1"/>
    <cellStyle name="Followed Hyperlink" xfId="1226" builtinId="9" hidden="1"/>
    <cellStyle name="Followed Hyperlink" xfId="3038" builtinId="9" hidden="1"/>
    <cellStyle name="Followed Hyperlink" xfId="840" builtinId="9" hidden="1"/>
    <cellStyle name="Followed Hyperlink" xfId="5110" builtinId="9" hidden="1"/>
    <cellStyle name="Followed Hyperlink" xfId="3034" builtinId="9" hidden="1"/>
    <cellStyle name="Followed Hyperlink" xfId="2206" builtinId="9" hidden="1"/>
    <cellStyle name="Followed Hyperlink" xfId="3946" builtinId="9" hidden="1"/>
    <cellStyle name="Followed Hyperlink" xfId="3844" builtinId="9" hidden="1"/>
    <cellStyle name="Followed Hyperlink" xfId="820" builtinId="9" hidden="1"/>
    <cellStyle name="Followed Hyperlink" xfId="3312" builtinId="9" hidden="1"/>
    <cellStyle name="Followed Hyperlink" xfId="4180" builtinId="9" hidden="1"/>
    <cellStyle name="Followed Hyperlink" xfId="418" builtinId="9" hidden="1"/>
    <cellStyle name="Followed Hyperlink" xfId="3892" builtinId="9" hidden="1"/>
    <cellStyle name="Followed Hyperlink" xfId="796" builtinId="9" hidden="1"/>
    <cellStyle name="Followed Hyperlink" xfId="1832" builtinId="9" hidden="1"/>
    <cellStyle name="Followed Hyperlink" xfId="4384" builtinId="9" hidden="1"/>
    <cellStyle name="Followed Hyperlink" xfId="442" builtinId="9" hidden="1"/>
    <cellStyle name="Followed Hyperlink" xfId="1914" builtinId="9" hidden="1"/>
    <cellStyle name="Followed Hyperlink" xfId="1678" builtinId="9" hidden="1"/>
    <cellStyle name="Followed Hyperlink" xfId="4938" builtinId="9" hidden="1"/>
    <cellStyle name="Followed Hyperlink" xfId="156" builtinId="9" hidden="1"/>
    <cellStyle name="Followed Hyperlink" xfId="456" builtinId="9" hidden="1"/>
    <cellStyle name="Followed Hyperlink" xfId="1890" builtinId="9" hidden="1"/>
    <cellStyle name="Followed Hyperlink" xfId="3702" builtinId="9" hidden="1"/>
    <cellStyle name="Followed Hyperlink" xfId="4530" builtinId="9" hidden="1"/>
    <cellStyle name="Followed Hyperlink" xfId="192" builtinId="9" hidden="1"/>
    <cellStyle name="Followed Hyperlink" xfId="2336" builtinId="9" hidden="1"/>
    <cellStyle name="Followed Hyperlink" xfId="2262" builtinId="9" hidden="1"/>
    <cellStyle name="Followed Hyperlink" xfId="2426" builtinId="9" hidden="1"/>
    <cellStyle name="Followed Hyperlink" xfId="922" builtinId="9" hidden="1"/>
    <cellStyle name="Followed Hyperlink" xfId="5056" builtinId="9" hidden="1"/>
    <cellStyle name="Followed Hyperlink" xfId="2334" builtinId="9" hidden="1"/>
    <cellStyle name="Followed Hyperlink" xfId="2286" builtinId="9" hidden="1"/>
    <cellStyle name="Followed Hyperlink" xfId="3092" builtinId="9" hidden="1"/>
    <cellStyle name="Followed Hyperlink" xfId="5058" builtinId="9" hidden="1"/>
    <cellStyle name="Followed Hyperlink" xfId="4306" builtinId="9" hidden="1"/>
    <cellStyle name="Followed Hyperlink" xfId="3384" builtinId="9" hidden="1"/>
    <cellStyle name="Followed Hyperlink" xfId="3450" builtinId="9" hidden="1"/>
    <cellStyle name="Followed Hyperlink" xfId="3788" builtinId="9" hidden="1"/>
    <cellStyle name="Followed Hyperlink" xfId="810" builtinId="9" hidden="1"/>
    <cellStyle name="Followed Hyperlink" xfId="3258" builtinId="9" hidden="1"/>
    <cellStyle name="Followed Hyperlink" xfId="2332" builtinId="9" hidden="1"/>
    <cellStyle name="Followed Hyperlink" xfId="2936" builtinId="9" hidden="1"/>
    <cellStyle name="Followed Hyperlink" xfId="1030" builtinId="9" hidden="1"/>
    <cellStyle name="Followed Hyperlink" xfId="834" builtinId="9" hidden="1"/>
    <cellStyle name="Followed Hyperlink" xfId="1632" builtinId="9" hidden="1"/>
    <cellStyle name="Followed Hyperlink" xfId="674" builtinId="9" hidden="1"/>
    <cellStyle name="Followed Hyperlink" xfId="2912" builtinId="9" hidden="1"/>
    <cellStyle name="Followed Hyperlink" xfId="132" builtinId="9" hidden="1"/>
    <cellStyle name="Followed Hyperlink" xfId="4442" builtinId="9" hidden="1"/>
    <cellStyle name="Followed Hyperlink" xfId="1498" builtinId="9" hidden="1"/>
    <cellStyle name="Followed Hyperlink" xfId="3310" builtinId="9" hidden="1"/>
    <cellStyle name="Followed Hyperlink" xfId="2456" builtinId="9" hidden="1"/>
    <cellStyle name="Followed Hyperlink" xfId="148" builtinId="9" hidden="1"/>
    <cellStyle name="Followed Hyperlink" xfId="1944" builtinId="9" hidden="1"/>
    <cellStyle name="Followed Hyperlink" xfId="1934" builtinId="9" hidden="1"/>
    <cellStyle name="Followed Hyperlink" xfId="722" builtinId="9" hidden="1"/>
    <cellStyle name="Followed Hyperlink" xfId="1648" builtinId="9" hidden="1"/>
    <cellStyle name="Followed Hyperlink" xfId="4068" builtinId="9" hidden="1"/>
    <cellStyle name="Followed Hyperlink" xfId="3968" builtinId="9" hidden="1"/>
    <cellStyle name="Followed Hyperlink" xfId="4452" builtinId="9" hidden="1"/>
    <cellStyle name="Followed Hyperlink" xfId="146" builtinId="9" hidden="1"/>
    <cellStyle name="Followed Hyperlink" xfId="506" builtinId="9" hidden="1"/>
    <cellStyle name="Followed Hyperlink" xfId="4092" builtinId="9" hidden="1"/>
    <cellStyle name="Followed Hyperlink" xfId="2052" builtinId="9" hidden="1"/>
    <cellStyle name="Followed Hyperlink" xfId="4428" builtinId="9" hidden="1"/>
    <cellStyle name="Followed Hyperlink" xfId="170" builtinId="9" hidden="1"/>
    <cellStyle name="Followed Hyperlink" xfId="2926" builtinId="9" hidden="1"/>
    <cellStyle name="Followed Hyperlink" xfId="2294" builtinId="9" hidden="1"/>
    <cellStyle name="Followed Hyperlink" xfId="1526" builtinId="9" hidden="1"/>
    <cellStyle name="Followed Hyperlink" xfId="168" builtinId="9" hidden="1"/>
    <cellStyle name="Followed Hyperlink" xfId="1288" builtinId="9" hidden="1"/>
    <cellStyle name="Followed Hyperlink" xfId="2950" builtinId="9" hidden="1"/>
    <cellStyle name="Followed Hyperlink" xfId="158" builtinId="9" hidden="1"/>
    <cellStyle name="Followed Hyperlink" xfId="4802" builtinId="9" hidden="1"/>
    <cellStyle name="Followed Hyperlink" xfId="184" builtinId="9" hidden="1"/>
    <cellStyle name="Followed Hyperlink" xfId="4024" builtinId="9" hidden="1"/>
    <cellStyle name="Followed Hyperlink" xfId="5244" builtinId="9" hidden="1"/>
    <cellStyle name="Followed Hyperlink" xfId="1046" builtinId="9" hidden="1"/>
    <cellStyle name="Followed Hyperlink" xfId="3638" builtinId="9" hidden="1"/>
    <cellStyle name="Followed Hyperlink" xfId="3266" builtinId="9" hidden="1"/>
    <cellStyle name="Followed Hyperlink" xfId="3716" builtinId="9" hidden="1"/>
    <cellStyle name="Followed Hyperlink" xfId="1552" builtinId="9" hidden="1"/>
    <cellStyle name="Followed Hyperlink" xfId="2640" builtinId="9" hidden="1"/>
    <cellStyle name="Followed Hyperlink" xfId="3614" builtinId="9" hidden="1"/>
    <cellStyle name="Followed Hyperlink" xfId="1462" builtinId="9" hidden="1"/>
    <cellStyle name="Followed Hyperlink" xfId="3739" builtinId="9" hidden="1"/>
    <cellStyle name="Followed Hyperlink" xfId="1528" builtinId="9" hidden="1"/>
    <cellStyle name="Followed Hyperlink" xfId="4060" builtinId="9" hidden="1"/>
    <cellStyle name="Followed Hyperlink" xfId="538" builtinId="9" hidden="1"/>
    <cellStyle name="Followed Hyperlink" xfId="4592" builtinId="9" hidden="1"/>
    <cellStyle name="Followed Hyperlink" xfId="2646" builtinId="9" hidden="1"/>
    <cellStyle name="Followed Hyperlink" xfId="1344" builtinId="9" hidden="1"/>
    <cellStyle name="Followed Hyperlink" xfId="4036" builtinId="9" hidden="1"/>
    <cellStyle name="Followed Hyperlink" xfId="562" builtinId="9" hidden="1"/>
    <cellStyle name="Followed Hyperlink" xfId="3318" builtinId="9" hidden="1"/>
    <cellStyle name="Followed Hyperlink" xfId="2622" builtinId="9" hidden="1"/>
    <cellStyle name="Followed Hyperlink" xfId="2782" builtinId="9" hidden="1"/>
    <cellStyle name="Followed Hyperlink" xfId="3286" builtinId="9" hidden="1"/>
    <cellStyle name="Followed Hyperlink" xfId="1798" builtinId="9" hidden="1"/>
    <cellStyle name="Followed Hyperlink" xfId="392" builtinId="9" hidden="1"/>
    <cellStyle name="Followed Hyperlink" xfId="1530" builtinId="9" hidden="1"/>
    <cellStyle name="Followed Hyperlink" xfId="4410" builtinId="9" hidden="1"/>
    <cellStyle name="Followed Hyperlink" xfId="404" builtinId="9" hidden="1"/>
    <cellStyle name="Followed Hyperlink" xfId="2216" builtinId="9" hidden="1"/>
    <cellStyle name="Followed Hyperlink" xfId="3044" builtinId="9" hidden="1"/>
    <cellStyle name="Followed Hyperlink" xfId="1554" builtinId="9" hidden="1"/>
    <cellStyle name="Followed Hyperlink" xfId="2756" builtinId="9" hidden="1"/>
    <cellStyle name="Followed Hyperlink" xfId="5032" builtinId="9" hidden="1"/>
    <cellStyle name="Followed Hyperlink" xfId="4672" builtinId="9" hidden="1"/>
    <cellStyle name="Followed Hyperlink" xfId="436" builtinId="9" hidden="1"/>
    <cellStyle name="Followed Hyperlink" xfId="4832" builtinId="9" hidden="1"/>
    <cellStyle name="Followed Hyperlink" xfId="778" builtinId="9" hidden="1"/>
    <cellStyle name="Followed Hyperlink" xfId="3820" builtinId="9" hidden="1"/>
    <cellStyle name="Followed Hyperlink" xfId="5202" builtinId="9" hidden="1"/>
    <cellStyle name="Followed Hyperlink" xfId="3992" builtinId="9" hidden="1"/>
    <cellStyle name="Followed Hyperlink" xfId="1014" builtinId="9" hidden="1"/>
    <cellStyle name="Followed Hyperlink" xfId="2654" builtinId="9" hidden="1"/>
    <cellStyle name="Followed Hyperlink" xfId="4238" builtinId="9" hidden="1"/>
    <cellStyle name="Followed Hyperlink" xfId="5232" builtinId="9" hidden="1"/>
    <cellStyle name="Followed Hyperlink" xfId="5086" builtinId="9" hidden="1"/>
    <cellStyle name="Followed Hyperlink" xfId="3860" builtinId="9" hidden="1"/>
    <cellStyle name="Followed Hyperlink" xfId="3818" builtinId="9" hidden="1"/>
    <cellStyle name="Followed Hyperlink" xfId="1402" builtinId="9" hidden="1"/>
    <cellStyle name="Followed Hyperlink" xfId="2230" builtinId="9" hidden="1"/>
    <cellStyle name="Followed Hyperlink" xfId="3424" builtinId="9" hidden="1"/>
    <cellStyle name="Followed Hyperlink" xfId="3460" builtinId="9" hidden="1"/>
    <cellStyle name="Followed Hyperlink" xfId="3842" builtinId="9" hidden="1"/>
    <cellStyle name="Followed Hyperlink" xfId="1378" builtinId="9" hidden="1"/>
    <cellStyle name="Followed Hyperlink" xfId="1202" builtinId="9" hidden="1"/>
    <cellStyle name="Followed Hyperlink" xfId="4018" builtinId="9" hidden="1"/>
    <cellStyle name="Followed Hyperlink" xfId="84" builtinId="9" hidden="1"/>
    <cellStyle name="Followed Hyperlink" xfId="1408" builtinId="9" hidden="1"/>
    <cellStyle name="Followed Hyperlink" xfId="2716" builtinId="9" hidden="1"/>
    <cellStyle name="Followed Hyperlink" xfId="2634" builtinId="9" hidden="1"/>
    <cellStyle name="Followed Hyperlink" xfId="410" builtinId="9" hidden="1"/>
    <cellStyle name="Followed Hyperlink" xfId="1098" builtinId="9" hidden="1"/>
    <cellStyle name="Followed Hyperlink" xfId="546" builtinId="9" hidden="1"/>
    <cellStyle name="Followed Hyperlink" xfId="2924" builtinId="9" hidden="1"/>
    <cellStyle name="Followed Hyperlink" xfId="1182" builtinId="9" hidden="1"/>
    <cellStyle name="Followed Hyperlink" xfId="4364" builtinId="9" hidden="1"/>
    <cellStyle name="Followed Hyperlink" xfId="1800" builtinId="9" hidden="1"/>
    <cellStyle name="Followed Hyperlink" xfId="4614" builtinId="9" hidden="1"/>
    <cellStyle name="Followed Hyperlink" xfId="3402" builtinId="9" hidden="1"/>
    <cellStyle name="Followed Hyperlink" xfId="4416" builtinId="9" hidden="1"/>
    <cellStyle name="Followed Hyperlink" xfId="1860" builtinId="9" hidden="1"/>
    <cellStyle name="Followed Hyperlink" xfId="2894" builtinId="9" hidden="1"/>
    <cellStyle name="Followed Hyperlink" xfId="1704" builtinId="9" hidden="1"/>
    <cellStyle name="Followed Hyperlink" xfId="4460" builtinId="9" hidden="1"/>
    <cellStyle name="Followed Hyperlink" xfId="4116" builtinId="9" hidden="1"/>
    <cellStyle name="Followed Hyperlink" xfId="2372" builtinId="9" hidden="1"/>
    <cellStyle name="Followed Hyperlink" xfId="5128" builtinId="9" hidden="1"/>
    <cellStyle name="Followed Hyperlink" xfId="774" builtinId="9" hidden="1"/>
    <cellStyle name="Followed Hyperlink" xfId="1926" builtinId="9" hidden="1"/>
    <cellStyle name="Followed Hyperlink" xfId="2672" builtinId="9" hidden="1"/>
    <cellStyle name="Followed Hyperlink" xfId="3316" builtinId="9" hidden="1"/>
    <cellStyle name="Followed Hyperlink" xfId="1282" builtinId="9" hidden="1"/>
    <cellStyle name="Followed Hyperlink" xfId="5176" builtinId="9" hidden="1"/>
    <cellStyle name="Followed Hyperlink" xfId="1902" builtinId="9" hidden="1"/>
    <cellStyle name="Followed Hyperlink" xfId="376" builtinId="9" hidden="1"/>
    <cellStyle name="Followed Hyperlink" xfId="2390" builtinId="9" hidden="1"/>
    <cellStyle name="Followed Hyperlink" xfId="2218" builtinId="9" hidden="1"/>
    <cellStyle name="Followed Hyperlink" xfId="4792" builtinId="9" hidden="1"/>
    <cellStyle name="Followed Hyperlink" xfId="5144" builtinId="9" hidden="1"/>
    <cellStyle name="Followed Hyperlink" xfId="1100" builtinId="9" hidden="1"/>
    <cellStyle name="Followed Hyperlink" xfId="2128" builtinId="9" hidden="1"/>
    <cellStyle name="Followed Hyperlink" xfId="5012" builtinId="9" hidden="1"/>
    <cellStyle name="Followed Hyperlink" xfId="4768" builtinId="9" hidden="1"/>
    <cellStyle name="Followed Hyperlink" xfId="54" builtinId="9" hidden="1"/>
    <cellStyle name="Followed Hyperlink" xfId="4964" builtinId="9" hidden="1"/>
    <cellStyle name="Followed Hyperlink" xfId="1352" builtinId="9" hidden="1"/>
    <cellStyle name="Followed Hyperlink" xfId="122" builtinId="9" hidden="1"/>
    <cellStyle name="Followed Hyperlink" xfId="1160" builtinId="9" hidden="1"/>
    <cellStyle name="Followed Hyperlink" xfId="3002" builtinId="9" hidden="1"/>
    <cellStyle name="Followed Hyperlink" xfId="2502" builtinId="9" hidden="1"/>
    <cellStyle name="Followed Hyperlink" xfId="2096" builtinId="9" hidden="1"/>
    <cellStyle name="Followed Hyperlink" xfId="308" builtinId="9" hidden="1"/>
    <cellStyle name="Followed Hyperlink" xfId="1136" builtinId="9" hidden="1"/>
    <cellStyle name="Followed Hyperlink" xfId="3462" builtinId="9" hidden="1"/>
    <cellStyle name="Followed Hyperlink" xfId="930" builtinId="9" hidden="1"/>
    <cellStyle name="Followed Hyperlink" xfId="3280" builtinId="9" hidden="1"/>
    <cellStyle name="Followed Hyperlink" xfId="3478" builtinId="9" hidden="1"/>
    <cellStyle name="Followed Hyperlink" xfId="2344" builtinId="9" hidden="1"/>
    <cellStyle name="Followed Hyperlink" xfId="4972" builtinId="9" hidden="1"/>
    <cellStyle name="Followed Hyperlink" xfId="3952" builtinId="9" hidden="1"/>
    <cellStyle name="Followed Hyperlink" xfId="682" builtinId="9" hidden="1"/>
    <cellStyle name="Followed Hyperlink" xfId="1510" builtinId="9" hidden="1"/>
    <cellStyle name="Followed Hyperlink" xfId="3088" builtinId="9" hidden="1"/>
    <cellStyle name="Followed Hyperlink" xfId="3046" builtinId="9" hidden="1"/>
    <cellStyle name="Followed Hyperlink" xfId="3468" builtinId="9" hidden="1"/>
    <cellStyle name="Followed Hyperlink" xfId="658" builtinId="9" hidden="1"/>
    <cellStyle name="Followed Hyperlink" xfId="1922" builtinId="9" hidden="1"/>
    <cellStyle name="Followed Hyperlink" xfId="3298" builtinId="9" hidden="1"/>
    <cellStyle name="Followed Hyperlink" xfId="3768" builtinId="9" hidden="1"/>
    <cellStyle name="Followed Hyperlink" xfId="5102" builtinId="9" hidden="1"/>
    <cellStyle name="Followed Hyperlink" xfId="2774" builtinId="9" hidden="1"/>
    <cellStyle name="Followed Hyperlink" xfId="1946" builtinId="9" hidden="1"/>
    <cellStyle name="Followed Hyperlink" xfId="470" builtinId="9" hidden="1"/>
    <cellStyle name="Followed Hyperlink" xfId="4188" builtinId="9" hidden="1"/>
    <cellStyle name="Followed Hyperlink" xfId="1080" builtinId="9" hidden="1"/>
    <cellStyle name="Followed Hyperlink" xfId="1088" builtinId="9" hidden="1"/>
    <cellStyle name="Followed Hyperlink" xfId="4440" builtinId="9" hidden="1"/>
    <cellStyle name="Followed Hyperlink" xfId="2938" builtinId="9" hidden="1"/>
    <cellStyle name="Followed Hyperlink" xfId="4642" builtinId="9" hidden="1"/>
    <cellStyle name="Followed Hyperlink" xfId="80" builtinId="9" hidden="1"/>
    <cellStyle name="Followed Hyperlink" xfId="744" builtinId="9" hidden="1"/>
    <cellStyle name="Followed Hyperlink" xfId="5048" builtinId="9" hidden="1"/>
    <cellStyle name="Followed Hyperlink" xfId="3806" builtinId="9" hidden="1"/>
    <cellStyle name="Followed Hyperlink" xfId="2242" builtinId="9" hidden="1"/>
    <cellStyle name="Followed Hyperlink" xfId="104" builtinId="9" hidden="1"/>
    <cellStyle name="Followed Hyperlink" xfId="2904" builtinId="9" hidden="1"/>
    <cellStyle name="Followed Hyperlink" xfId="2532" builtinId="9" hidden="1"/>
    <cellStyle name="Followed Hyperlink" xfId="1346" builtinId="9" hidden="1"/>
    <cellStyle name="Followed Hyperlink" xfId="1010" builtinId="9" hidden="1"/>
    <cellStyle name="Followed Hyperlink" xfId="3764" builtinId="9" hidden="1"/>
    <cellStyle name="Followed Hyperlink" xfId="3650" builtinId="9" hidden="1"/>
    <cellStyle name="Followed Hyperlink" xfId="948" builtinId="9" hidden="1"/>
    <cellStyle name="Followed Hyperlink" xfId="4954" builtinId="9" hidden="1"/>
    <cellStyle name="Followed Hyperlink" xfId="542" builtinId="9" hidden="1"/>
    <cellStyle name="Followed Hyperlink" xfId="2798" builtinId="9" hidden="1"/>
    <cellStyle name="Followed Hyperlink" xfId="3626" builtinId="9" hidden="1"/>
    <cellStyle name="Followed Hyperlink" xfId="972" builtinId="9" hidden="1"/>
    <cellStyle name="Followed Hyperlink" xfId="1432" builtinId="9" hidden="1"/>
    <cellStyle name="Followed Hyperlink" xfId="4968" builtinId="9" hidden="1"/>
    <cellStyle name="Followed Hyperlink" xfId="4264" builtinId="9" hidden="1"/>
    <cellStyle name="Followed Hyperlink" xfId="52" builtinId="9" hidden="1"/>
    <cellStyle name="Followed Hyperlink" xfId="4580" builtinId="9" hidden="1"/>
    <cellStyle name="Followed Hyperlink" xfId="2944" builtinId="9" hidden="1"/>
    <cellStyle name="Followed Hyperlink" xfId="3190" builtinId="9" hidden="1"/>
    <cellStyle name="Followed Hyperlink" xfId="4048" builtinId="9" hidden="1"/>
    <cellStyle name="Followed Hyperlink" xfId="3706" builtinId="9" hidden="1"/>
    <cellStyle name="Followed Hyperlink" xfId="2380" builtinId="9" hidden="1"/>
    <cellStyle name="Followed Hyperlink" xfId="1126" builtinId="9" hidden="1"/>
    <cellStyle name="Followed Hyperlink" xfId="2514" builtinId="9" hidden="1"/>
    <cellStyle name="Followed Hyperlink" xfId="2586" builtinId="9" hidden="1"/>
    <cellStyle name="Followed Hyperlink" xfId="4158" builtinId="9" hidden="1"/>
    <cellStyle name="Followed Hyperlink" xfId="2480" builtinId="9" hidden="1"/>
    <cellStyle name="Followed Hyperlink" xfId="868" builtinId="9" hidden="1"/>
    <cellStyle name="Followed Hyperlink" xfId="284" builtinId="9" hidden="1"/>
    <cellStyle name="Followed Hyperlink" xfId="1216" builtinId="9" hidden="1"/>
    <cellStyle name="Followed Hyperlink" xfId="4182" builtinId="9" hidden="1"/>
    <cellStyle name="Followed Hyperlink" xfId="1650" builtinId="9" hidden="1"/>
    <cellStyle name="Followed Hyperlink" xfId="3570" builtinId="9" hidden="1"/>
    <cellStyle name="Followed Hyperlink" xfId="4398" builtinId="9" hidden="1"/>
    <cellStyle name="Followed Hyperlink" xfId="5266" builtinId="9" hidden="1"/>
    <cellStyle name="Followed Hyperlink" xfId="4648" builtinId="9" hidden="1"/>
    <cellStyle name="Followed Hyperlink" xfId="594" builtinId="9" hidden="1"/>
    <cellStyle name="Followed Hyperlink" xfId="2406" builtinId="9" hidden="1"/>
    <cellStyle name="Followed Hyperlink" xfId="3234" builtinId="9" hidden="1"/>
    <cellStyle name="Followed Hyperlink" xfId="1364" builtinId="9" hidden="1"/>
    <cellStyle name="Followed Hyperlink" xfId="1106" builtinId="9" hidden="1"/>
    <cellStyle name="Followed Hyperlink" xfId="2838" builtinId="9" hidden="1"/>
    <cellStyle name="Followed Hyperlink" xfId="2382" builtinId="9" hidden="1"/>
    <cellStyle name="Followed Hyperlink" xfId="198" builtinId="9" hidden="1"/>
    <cellStyle name="Followed Hyperlink" xfId="966" builtinId="9" hidden="1"/>
    <cellStyle name="Followed Hyperlink" xfId="1016" builtinId="9" hidden="1"/>
    <cellStyle name="Followed Hyperlink" xfId="3548" builtinId="9" hidden="1"/>
    <cellStyle name="Followed Hyperlink" xfId="1050" builtinId="9" hidden="1"/>
    <cellStyle name="Followed Hyperlink" xfId="222" builtinId="9" hidden="1"/>
    <cellStyle name="Followed Hyperlink" xfId="1414" builtinId="9" hidden="1"/>
    <cellStyle name="Followed Hyperlink" xfId="1522" builtinId="9" hidden="1"/>
    <cellStyle name="Followed Hyperlink" xfId="2804" builtinId="9" hidden="1"/>
    <cellStyle name="Followed Hyperlink" xfId="1074" builtinId="9" hidden="1"/>
    <cellStyle name="Followed Hyperlink" xfId="3830" builtinId="9" hidden="1"/>
    <cellStyle name="Followed Hyperlink" xfId="1390" builtinId="9" hidden="1"/>
    <cellStyle name="Followed Hyperlink" xfId="2416" builtinId="9" hidden="1"/>
    <cellStyle name="Followed Hyperlink" xfId="676" builtinId="9" hidden="1"/>
    <cellStyle name="Followed Hyperlink" xfId="3252" builtinId="9" hidden="1"/>
    <cellStyle name="Followed Hyperlink" xfId="1990" builtinId="9" hidden="1"/>
    <cellStyle name="Followed Hyperlink" xfId="2042" builtinId="9" hidden="1"/>
    <cellStyle name="Followed Hyperlink" xfId="2860" builtinId="9" hidden="1"/>
    <cellStyle name="Followed Hyperlink" xfId="288" builtinId="9" hidden="1"/>
    <cellStyle name="Followed Hyperlink" xfId="3072" builtinId="9" hidden="1"/>
    <cellStyle name="Followed Hyperlink" xfId="1812" builtinId="9" hidden="1"/>
    <cellStyle name="Followed Hyperlink" xfId="2226" builtinId="9" hidden="1"/>
    <cellStyle name="Followed Hyperlink" xfId="290" builtinId="9" hidden="1"/>
    <cellStyle name="Followed Hyperlink" xfId="4308" builtinId="9" hidden="1"/>
    <cellStyle name="Followed Hyperlink" xfId="3480" builtinId="9" hidden="1"/>
    <cellStyle name="Followed Hyperlink" xfId="1668" builtinId="9" hidden="1"/>
    <cellStyle name="Followed Hyperlink" xfId="3622" builtinId="9" hidden="1"/>
    <cellStyle name="Followed Hyperlink" xfId="278" builtinId="9" hidden="1"/>
    <cellStyle name="Followed Hyperlink" xfId="4332" builtinId="9" hidden="1"/>
    <cellStyle name="Followed Hyperlink" xfId="2906" builtinId="9" hidden="1"/>
    <cellStyle name="Followed Hyperlink" xfId="1692" builtinId="9" hidden="1"/>
    <cellStyle name="Followed Hyperlink" xfId="3174" builtinId="9" hidden="1"/>
    <cellStyle name="Followed Hyperlink" xfId="3886" builtinId="9" hidden="1"/>
    <cellStyle name="Followed Hyperlink" xfId="3700" builtinId="9" hidden="1"/>
    <cellStyle name="Followed Hyperlink" xfId="1742" builtinId="9" hidden="1"/>
    <cellStyle name="Followed Hyperlink" xfId="2856" builtinId="9" hidden="1"/>
    <cellStyle name="Followed Hyperlink" xfId="3132" builtinId="9" hidden="1"/>
    <cellStyle name="Followed Hyperlink" xfId="1466" builtinId="9" hidden="1"/>
    <cellStyle name="Followed Hyperlink" xfId="4222" builtinId="9" hidden="1"/>
    <cellStyle name="Followed Hyperlink" xfId="998" builtinId="9" hidden="1"/>
    <cellStyle name="Followed Hyperlink" xfId="66" builtinId="9" hidden="1"/>
    <cellStyle name="Followed Hyperlink" xfId="348" builtinId="9" hidden="1"/>
    <cellStyle name="Followed Hyperlink" xfId="4920" builtinId="9" hidden="1"/>
    <cellStyle name="Followed Hyperlink" xfId="2164" builtinId="9" hidden="1"/>
    <cellStyle name="Followed Hyperlink" xfId="2434" builtinId="9" hidden="1"/>
    <cellStyle name="Followed Hyperlink" xfId="3506" builtinId="9" hidden="1"/>
    <cellStyle name="Followed Hyperlink" xfId="372" builtinId="9" hidden="1"/>
    <cellStyle name="Followed Hyperlink" xfId="1760" builtinId="9" hidden="1"/>
    <cellStyle name="Followed Hyperlink" xfId="2140" builtinId="9" hidden="1"/>
    <cellStyle name="Followed Hyperlink" xfId="2458" builtinId="9" hidden="1"/>
    <cellStyle name="Followed Hyperlink" xfId="5002" builtinId="9" hidden="1"/>
    <cellStyle name="Followed Hyperlink" xfId="4700" builtinId="9" hidden="1"/>
    <cellStyle name="Followed Hyperlink" xfId="42" builtinId="9" hidden="1"/>
    <cellStyle name="Followed Hyperlink" xfId="700" builtinId="9" hidden="1"/>
    <cellStyle name="Followed Hyperlink" xfId="2066" builtinId="9" hidden="1"/>
    <cellStyle name="Followed Hyperlink" xfId="828" builtinId="9" hidden="1"/>
    <cellStyle name="Followed Hyperlink" xfId="4724" builtinId="9" hidden="1"/>
    <cellStyle name="Followed Hyperlink" xfId="4478" builtinId="9" hidden="1"/>
    <cellStyle name="Followed Hyperlink" xfId="5094" builtinId="9" hidden="1"/>
    <cellStyle name="Followed Hyperlink" xfId="4288" builtinId="9" hidden="1"/>
    <cellStyle name="Followed Hyperlink" xfId="48" builtinId="9" hidden="1"/>
    <cellStyle name="Followed Hyperlink" xfId="1662" builtinId="9" hidden="1"/>
    <cellStyle name="Followed Hyperlink" xfId="918" builtinId="9" hidden="1"/>
    <cellStyle name="Followed Hyperlink" xfId="4302" builtinId="9" hidden="1"/>
    <cellStyle name="Followed Hyperlink" xfId="3264" builtinId="9" hidden="1"/>
    <cellStyle name="Followed Hyperlink" xfId="3582" builtinId="9" hidden="1"/>
    <cellStyle name="Followed Hyperlink" xfId="1770" builtinId="9" hidden="1"/>
    <cellStyle name="Followed Hyperlink" xfId="942" builtinId="9" hidden="1"/>
    <cellStyle name="Followed Hyperlink" xfId="4278" builtinId="9" hidden="1"/>
    <cellStyle name="Followed Hyperlink" xfId="4168" builtinId="9" hidden="1"/>
    <cellStyle name="Followed Hyperlink" xfId="2084" builtinId="9" hidden="1"/>
    <cellStyle name="Followed Hyperlink" xfId="1794" builtinId="9" hidden="1"/>
    <cellStyle name="Followed Hyperlink" xfId="4550" builtinId="9" hidden="1"/>
    <cellStyle name="Followed Hyperlink" xfId="670" builtinId="9" hidden="1"/>
    <cellStyle name="Followed Hyperlink" xfId="1954" builtinId="9" hidden="1"/>
    <cellStyle name="Followed Hyperlink" xfId="920" builtinId="9" hidden="1"/>
    <cellStyle name="Followed Hyperlink" xfId="1748" builtinId="9" hidden="1"/>
    <cellStyle name="Followed Hyperlink" xfId="4280" builtinId="9" hidden="1"/>
    <cellStyle name="Followed Hyperlink" xfId="318" builtinId="9" hidden="1"/>
    <cellStyle name="Followed Hyperlink" xfId="4372" builtinId="9" hidden="1"/>
    <cellStyle name="Followed Hyperlink" xfId="2496" builtinId="9" hidden="1"/>
    <cellStyle name="Followed Hyperlink" xfId="1732" builtinId="9" hidden="1"/>
    <cellStyle name="Followed Hyperlink" xfId="3536" builtinId="9" hidden="1"/>
    <cellStyle name="Followed Hyperlink" xfId="1316" builtinId="9" hidden="1"/>
    <cellStyle name="Followed Hyperlink" xfId="3696" builtinId="9" hidden="1"/>
    <cellStyle name="Followed Hyperlink" xfId="3814" builtinId="9" hidden="1"/>
    <cellStyle name="Followed Hyperlink" xfId="1756" builtinId="9" hidden="1"/>
    <cellStyle name="Followed Hyperlink" xfId="3588" builtinId="9" hidden="1"/>
    <cellStyle name="Followed Hyperlink" xfId="3950" builtinId="9" hidden="1"/>
    <cellStyle name="Followed Hyperlink" xfId="4604" builtinId="9" hidden="1"/>
    <cellStyle name="Followed Hyperlink" xfId="3262" builtinId="9" hidden="1"/>
    <cellStyle name="Followed Hyperlink" xfId="4630" builtinId="9" hidden="1"/>
    <cellStyle name="Followed Hyperlink" xfId="992" builtinId="9" hidden="1"/>
    <cellStyle name="Followed Hyperlink" xfId="3974" builtinId="9" hidden="1"/>
    <cellStyle name="Followed Hyperlink" xfId="2162" builtinId="9" hidden="1"/>
    <cellStyle name="Followed Hyperlink" xfId="4420" builtinId="9" hidden="1"/>
    <cellStyle name="Followed Hyperlink" xfId="1022" builtinId="9" hidden="1"/>
    <cellStyle name="Followed Hyperlink" xfId="4112" builtinId="9" hidden="1"/>
    <cellStyle name="Followed Hyperlink" xfId="2412" builtinId="9" hidden="1"/>
    <cellStyle name="Followed Hyperlink" xfId="2186" builtinId="9" hidden="1"/>
    <cellStyle name="Followed Hyperlink" xfId="4942" builtinId="9" hidden="1"/>
    <cellStyle name="Followed Hyperlink" xfId="5136" builtinId="9" hidden="1"/>
    <cellStyle name="Followed Hyperlink" xfId="3600" builtinId="9" hidden="1"/>
    <cellStyle name="Followed Hyperlink" xfId="428" builtinId="9" hidden="1"/>
    <cellStyle name="Followed Hyperlink" xfId="4200" builtinId="9" hidden="1"/>
    <cellStyle name="Followed Hyperlink" xfId="4966" builtinId="9" hidden="1"/>
    <cellStyle name="Followed Hyperlink" xfId="3154" builtinId="9" hidden="1"/>
    <cellStyle name="Followed Hyperlink" xfId="1706" builtinId="9" hidden="1"/>
    <cellStyle name="Followed Hyperlink" xfId="1092" builtinId="9" hidden="1"/>
    <cellStyle name="Followed Hyperlink" xfId="4176" builtinId="9" hidden="1"/>
    <cellStyle name="Followed Hyperlink" xfId="856" builtinId="9" hidden="1"/>
    <cellStyle name="Followed Hyperlink" xfId="3164" builtinId="9" hidden="1"/>
    <cellStyle name="Followed Hyperlink" xfId="3675" builtinId="9" hidden="1"/>
    <cellStyle name="Followed Hyperlink" xfId="4574" builtinId="9" hidden="1"/>
    <cellStyle name="Followed Hyperlink" xfId="254" builtinId="9" hidden="1"/>
    <cellStyle name="Followed Hyperlink" xfId="2060" builtinId="9" hidden="1"/>
    <cellStyle name="Followed Hyperlink" xfId="5250" builtinId="9" hidden="1"/>
    <cellStyle name="Followed Hyperlink" xfId="1598" builtinId="9" hidden="1"/>
    <cellStyle name="Followed Hyperlink" xfId="106" builtinId="9" hidden="1"/>
    <cellStyle name="Followed Hyperlink" xfId="3726" builtinId="9" hidden="1"/>
    <cellStyle name="Followed Hyperlink" xfId="424" builtinId="9" hidden="1"/>
    <cellStyle name="Followed Hyperlink" xfId="2044" builtinId="9" hidden="1"/>
    <cellStyle name="Followed Hyperlink" xfId="1834" builtinId="9" hidden="1"/>
    <cellStyle name="Followed Hyperlink" xfId="3386" builtinId="9" hidden="1"/>
    <cellStyle name="Followed Hyperlink" xfId="630" builtinId="9" hidden="1"/>
    <cellStyle name="Followed Hyperlink" xfId="2752" builtinId="9" hidden="1"/>
    <cellStyle name="Followed Hyperlink" xfId="1040" builtinId="9" hidden="1"/>
    <cellStyle name="Followed Hyperlink" xfId="1858" builtinId="9" hidden="1"/>
    <cellStyle name="Followed Hyperlink" xfId="3438" builtinId="9" hidden="1"/>
    <cellStyle name="Followed Hyperlink" xfId="606" builtinId="9" hidden="1"/>
    <cellStyle name="Followed Hyperlink" xfId="4624" builtinId="9" hidden="1"/>
    <cellStyle name="Followed Hyperlink" xfId="1460" builtinId="9" hidden="1"/>
    <cellStyle name="Followed Hyperlink" xfId="5068" builtinId="9" hidden="1"/>
    <cellStyle name="Followed Hyperlink" xfId="70" builtinId="9" hidden="1"/>
    <cellStyle name="Followed Hyperlink" xfId="2826" builtinId="9" hidden="1"/>
    <cellStyle name="Followed Hyperlink" xfId="734" builtinId="9" hidden="1"/>
    <cellStyle name="Followed Hyperlink" xfId="1426" builtinId="9" hidden="1"/>
    <cellStyle name="Followed Hyperlink" xfId="1340" builtinId="9" hidden="1"/>
    <cellStyle name="Followed Hyperlink" xfId="5206" builtinId="9" hidden="1"/>
    <cellStyle name="Followed Hyperlink" xfId="2850" builtinId="9" hidden="1"/>
    <cellStyle name="Followed Hyperlink" xfId="1038" builtinId="9" hidden="1"/>
    <cellStyle name="Followed Hyperlink" xfId="4902" builtinId="9" hidden="1"/>
    <cellStyle name="Followed Hyperlink" xfId="576" builtinId="9" hidden="1"/>
    <cellStyle name="Followed Hyperlink" xfId="2452" builtinId="9" hidden="1"/>
    <cellStyle name="Followed Hyperlink" xfId="5040" builtinId="9" hidden="1"/>
    <cellStyle name="Followed Hyperlink" xfId="1062" builtinId="9" hidden="1"/>
    <cellStyle name="Followed Hyperlink" xfId="4878" builtinId="9" hidden="1"/>
    <cellStyle name="Followed Hyperlink" xfId="3304" builtinId="9" hidden="1"/>
    <cellStyle name="Followed Hyperlink" xfId="2476" builtinId="9" hidden="1"/>
    <cellStyle name="Followed Hyperlink" xfId="2792" builtinId="9" hidden="1"/>
    <cellStyle name="Followed Hyperlink" xfId="4670" builtinId="9" hidden="1"/>
    <cellStyle name="Followed Hyperlink" xfId="1270" builtinId="9" hidden="1"/>
    <cellStyle name="Followed Hyperlink" xfId="3496" builtinId="9" hidden="1"/>
    <cellStyle name="Followed Hyperlink" xfId="3910" builtinId="9" hidden="1"/>
    <cellStyle name="Followed Hyperlink" xfId="1292" builtinId="9" hidden="1"/>
    <cellStyle name="Followed Hyperlink" xfId="4418" builtinId="9" hidden="1"/>
    <cellStyle name="Followed Hyperlink" xfId="526" builtinId="9" hidden="1"/>
    <cellStyle name="Followed Hyperlink" xfId="3058" builtinId="9" hidden="1"/>
    <cellStyle name="Followed Hyperlink" xfId="5226" builtinId="9" hidden="1"/>
    <cellStyle name="Followed Hyperlink" xfId="1852" builtinId="9" hidden="1"/>
    <cellStyle name="Followed Hyperlink" xfId="4136" builtinId="9" hidden="1"/>
    <cellStyle name="Followed Hyperlink" xfId="462" builtinId="9" hidden="1"/>
    <cellStyle name="Followed Hyperlink" xfId="3218" builtinId="9" hidden="1"/>
    <cellStyle name="Followed Hyperlink" xfId="2722" builtinId="9" hidden="1"/>
    <cellStyle name="Followed Hyperlink" xfId="1876" builtinId="9" hidden="1"/>
    <cellStyle name="Followed Hyperlink" xfId="912" builtinId="9" hidden="1"/>
    <cellStyle name="Followed Hyperlink" xfId="4070" builtinId="9" hidden="1"/>
    <cellStyle name="Followed Hyperlink" xfId="3242" builtinId="9" hidden="1"/>
    <cellStyle name="Followed Hyperlink" xfId="1430" builtinId="9" hidden="1"/>
    <cellStyle name="Followed Hyperlink" xfId="3866" builtinId="9" hidden="1"/>
    <cellStyle name="Followed Hyperlink" xfId="504" builtinId="9" hidden="1"/>
    <cellStyle name="Followed Hyperlink" xfId="4094" builtinId="9" hidden="1"/>
    <cellStyle name="Followed Hyperlink" xfId="3144" builtinId="9" hidden="1"/>
    <cellStyle name="Followed Hyperlink" xfId="1454" builtinId="9" hidden="1"/>
    <cellStyle name="Followed Hyperlink" xfId="902" builtinId="9" hidden="1"/>
    <cellStyle name="Followed Hyperlink" xfId="5162" builtinId="9" hidden="1"/>
    <cellStyle name="Followed Hyperlink" xfId="2292" builtinId="9" hidden="1"/>
    <cellStyle name="Followed Hyperlink" xfId="752" builtinId="9" hidden="1"/>
    <cellStyle name="Followed Hyperlink" xfId="4932" builtinId="9" hidden="1"/>
    <cellStyle name="Followed Hyperlink" xfId="3436" builtinId="9" hidden="1"/>
    <cellStyle name="Followed Hyperlink" xfId="3720" builtinId="9" hidden="1"/>
    <cellStyle name="Followed Hyperlink" xfId="4764" builtinId="9" hidden="1"/>
    <cellStyle name="Followed Hyperlink" xfId="336" builtinId="9" hidden="1"/>
    <cellStyle name="Followed Hyperlink" xfId="4908" builtinId="9" hidden="1"/>
    <cellStyle name="Followed Hyperlink" xfId="2554" builtinId="9" hidden="1"/>
    <cellStyle name="Followed Hyperlink" xfId="2666" builtinId="9" hidden="1"/>
    <cellStyle name="Followed Hyperlink" xfId="3494" builtinId="9" hidden="1"/>
    <cellStyle name="Followed Hyperlink" xfId="1196" builtinId="9" hidden="1"/>
    <cellStyle name="Followed Hyperlink" xfId="1300" builtinId="9" hidden="1"/>
    <cellStyle name="Followed Hyperlink" xfId="1034" builtinId="9" hidden="1"/>
    <cellStyle name="Followed Hyperlink" xfId="2642" builtinId="9" hidden="1"/>
    <cellStyle name="Followed Hyperlink" xfId="2" builtinId="9" hidden="1"/>
    <cellStyle name="Followed Hyperlink" xfId="4712" builtinId="9" hidden="1"/>
    <cellStyle name="Followed Hyperlink" xfId="2180" builtinId="9" hidden="1"/>
    <cellStyle name="Followed Hyperlink" xfId="3808" builtinId="9" hidden="1"/>
    <cellStyle name="Followed Hyperlink" xfId="790" builtinId="9" hidden="1"/>
    <cellStyle name="Followed Hyperlink" xfId="3546" builtinId="9" hidden="1"/>
    <cellStyle name="Followed Hyperlink" xfId="1674" builtinId="9" hidden="1"/>
    <cellStyle name="Followed Hyperlink" xfId="3681" builtinId="9" hidden="1"/>
    <cellStyle name="Followed Hyperlink" xfId="1518" builtinId="9" hidden="1"/>
    <cellStyle name="Followed Hyperlink" xfId="3146" builtinId="9" hidden="1"/>
    <cellStyle name="Followed Hyperlink" xfId="2552" builtinId="9" hidden="1"/>
    <cellStyle name="Followed Hyperlink" xfId="510" builtinId="9" hidden="1"/>
    <cellStyle name="Followed Hyperlink" xfId="3368" builtinId="9" hidden="1"/>
    <cellStyle name="Followed Hyperlink" xfId="1900" builtinId="9" hidden="1"/>
    <cellStyle name="Followed Hyperlink" xfId="728" builtinId="9" hidden="1"/>
    <cellStyle name="Followed Hyperlink" xfId="4734" builtinId="9" hidden="1"/>
    <cellStyle name="Followed Hyperlink" xfId="486" builtinId="9" hidden="1"/>
    <cellStyle name="Followed Hyperlink" xfId="3018" builtinId="9" hidden="1"/>
    <cellStyle name="Followed Hyperlink" xfId="1580" builtinId="9" hidden="1"/>
    <cellStyle name="Followed Hyperlink" xfId="5154" builtinId="9" hidden="1"/>
    <cellStyle name="Followed Hyperlink" xfId="4516" builtinId="9" hidden="1"/>
    <cellStyle name="Followed Hyperlink" xfId="1728" builtinId="9" hidden="1"/>
    <cellStyle name="Followed Hyperlink" xfId="4240" builtinId="9" hidden="1"/>
    <cellStyle name="Followed Hyperlink" xfId="3444" builtinId="9" hidden="1"/>
    <cellStyle name="Followed Hyperlink" xfId="5072" builtinId="9" hidden="1"/>
    <cellStyle name="Followed Hyperlink" xfId="3838" builtinId="9" hidden="1"/>
    <cellStyle name="Followed Hyperlink" xfId="3564" builtinId="9" hidden="1"/>
    <cellStyle name="Followed Hyperlink" xfId="4988" builtinId="9" hidden="1"/>
    <cellStyle name="Followed Hyperlink" xfId="458" builtinId="9" hidden="1"/>
    <cellStyle name="Followed Hyperlink" xfId="4100" builtinId="9" hidden="1"/>
    <cellStyle name="Followed Hyperlink" xfId="4786" builtinId="9" hidden="1"/>
    <cellStyle name="Followed Hyperlink" xfId="476" builtinId="9" hidden="1"/>
    <cellStyle name="Followed Hyperlink" xfId="4360" builtinId="9" hidden="1"/>
    <cellStyle name="Followed Hyperlink" xfId="4794" builtinId="9" hidden="1"/>
    <cellStyle name="Followed Hyperlink" xfId="4790" builtinId="9" hidden="1"/>
    <cellStyle name="Followed Hyperlink" xfId="2154" builtinId="9" hidden="1"/>
    <cellStyle name="Followed Hyperlink" xfId="4762" builtinId="9" hidden="1"/>
    <cellStyle name="Followed Hyperlink" xfId="2596" builtinId="9" hidden="1"/>
    <cellStyle name="Followed Hyperlink" xfId="3962" builtinId="9" hidden="1"/>
    <cellStyle name="Followed Hyperlink" xfId="1258" builtinId="9" hidden="1"/>
    <cellStyle name="Followed Hyperlink" xfId="2626" builtinId="9" hidden="1"/>
    <cellStyle name="Followed Hyperlink" xfId="231" builtinId="9" hidden="1"/>
    <cellStyle name="Followed Hyperlink" xfId="4814" builtinId="9" hidden="1"/>
    <cellStyle name="Followed Hyperlink" xfId="2424" builtinId="9" hidden="1"/>
    <cellStyle name="Followed Hyperlink" xfId="2174" builtinId="9" hidden="1"/>
    <cellStyle name="Followed Hyperlink" xfId="3766" builtinId="9" hidden="1"/>
    <cellStyle name="Followed Hyperlink" xfId="76" builtinId="9" hidden="1"/>
    <cellStyle name="Followed Hyperlink" xfId="1572" builtinId="9" hidden="1"/>
    <cellStyle name="Followed Hyperlink" xfId="2400" builtinId="9" hidden="1"/>
    <cellStyle name="Followed Hyperlink" xfId="4212" builtinId="9" hidden="1"/>
    <cellStyle name="Followed Hyperlink" xfId="5216" builtinId="9" hidden="1"/>
    <cellStyle name="Followed Hyperlink" xfId="1996" builtinId="9" hidden="1"/>
    <cellStyle name="Followed Hyperlink" xfId="304" builtinId="9" hidden="1"/>
    <cellStyle name="Followed Hyperlink" xfId="1236" builtinId="9" hidden="1"/>
    <cellStyle name="Followed Hyperlink" xfId="3362" builtinId="9" hidden="1"/>
    <cellStyle name="Followed Hyperlink" xfId="4918" builtinId="9" hidden="1"/>
    <cellStyle name="Followed Hyperlink" xfId="4390" builtinId="9" hidden="1"/>
    <cellStyle name="Followed Hyperlink" xfId="4776" builtinId="9" hidden="1"/>
    <cellStyle name="Followed Hyperlink" xfId="2244" builtinId="9" hidden="1"/>
    <cellStyle name="Followed Hyperlink" xfId="3024" builtinId="9" hidden="1"/>
    <cellStyle name="Followed Hyperlink" xfId="854" builtinId="9" hidden="1"/>
    <cellStyle name="Followed Hyperlink" xfId="4366" builtinId="9" hidden="1"/>
    <cellStyle name="Followed Hyperlink" xfId="3136" builtinId="9" hidden="1"/>
    <cellStyle name="Followed Hyperlink" xfId="2988" builtinId="9" hidden="1"/>
    <cellStyle name="Followed Hyperlink" xfId="3920" builtinId="9" hidden="1"/>
    <cellStyle name="Followed Hyperlink" xfId="4462" builtinId="9" hidden="1"/>
    <cellStyle name="Followed Hyperlink" xfId="2994" builtinId="9" hidden="1"/>
    <cellStyle name="Followed Hyperlink" xfId="1822" builtinId="9" hidden="1"/>
    <cellStyle name="Followed Hyperlink" xfId="3398" builtinId="9" hidden="1"/>
    <cellStyle name="Followed Hyperlink" xfId="1152" builtinId="9" hidden="1"/>
    <cellStyle name="Followed Hyperlink" xfId="1234" builtinId="9" hidden="1"/>
    <cellStyle name="Followed Hyperlink" xfId="4120" builtinId="9" hidden="1"/>
    <cellStyle name="Followed Hyperlink" xfId="1846" builtinId="9" hidden="1"/>
    <cellStyle name="Followed Hyperlink" xfId="3374" builtinId="9" hidden="1"/>
    <cellStyle name="Followed Hyperlink" xfId="4088" builtinId="9" hidden="1"/>
    <cellStyle name="Followed Hyperlink" xfId="1180" builtinId="9" hidden="1"/>
    <cellStyle name="Followed Hyperlink" xfId="2008" builtinId="9" hidden="1"/>
    <cellStyle name="Followed Hyperlink" xfId="4540" builtinId="9" hidden="1"/>
    <cellStyle name="Followed Hyperlink" xfId="26" builtinId="9" hidden="1"/>
    <cellStyle name="Followed Hyperlink" xfId="2464" builtinId="9" hidden="1"/>
    <cellStyle name="Followed Hyperlink" xfId="1156" builtinId="9" hidden="1"/>
    <cellStyle name="Followed Hyperlink" xfId="2820" builtinId="9" hidden="1"/>
    <cellStyle name="Followed Hyperlink" xfId="3796" builtinId="9" hidden="1"/>
    <cellStyle name="Followed Hyperlink" xfId="1122" builtinId="9" hidden="1"/>
    <cellStyle name="Followed Hyperlink" xfId="488" builtinId="9" hidden="1"/>
    <cellStyle name="Followed Hyperlink" xfId="2324" builtinId="9" hidden="1"/>
    <cellStyle name="Followed Hyperlink" xfId="1676" builtinId="9" hidden="1"/>
    <cellStyle name="Followed Hyperlink" xfId="3671" builtinId="9" hidden="1"/>
    <cellStyle name="Followed Hyperlink" xfId="3690" builtinId="9" hidden="1"/>
    <cellStyle name="Followed Hyperlink" xfId="4894" builtinId="9" hidden="1"/>
    <cellStyle name="Followed Hyperlink" xfId="4062" builtinId="9" hidden="1"/>
    <cellStyle name="Followed Hyperlink" xfId="4890" builtinId="9" hidden="1"/>
    <cellStyle name="Followed Hyperlink" xfId="5260" builtinId="9" hidden="1"/>
    <cellStyle name="Followed Hyperlink" xfId="926" builtinId="9" hidden="1"/>
    <cellStyle name="Followed Hyperlink" xfId="366" builtinId="9" hidden="1"/>
    <cellStyle name="Followed Hyperlink" xfId="3512" builtinId="9" hidden="1"/>
    <cellStyle name="Followed Hyperlink" xfId="2736" builtinId="9" hidden="1"/>
    <cellStyle name="Followed Hyperlink" xfId="872" builtinId="9" hidden="1"/>
    <cellStyle name="Followed Hyperlink" xfId="1532" builtinId="9" hidden="1"/>
    <cellStyle name="Followed Hyperlink" xfId="3066" builtinId="9" hidden="1"/>
    <cellStyle name="Followed Hyperlink" xfId="2238" builtinId="9" hidden="1"/>
    <cellStyle name="Followed Hyperlink" xfId="5034" builtinId="9" hidden="1"/>
    <cellStyle name="Followed Hyperlink" xfId="4480" builtinId="9" hidden="1"/>
    <cellStyle name="Followed Hyperlink" xfId="1508" builtinId="9" hidden="1"/>
    <cellStyle name="Followed Hyperlink" xfId="2662" builtinId="9" hidden="1"/>
    <cellStyle name="Followed Hyperlink" xfId="4148" builtinId="9" hidden="1"/>
    <cellStyle name="Followed Hyperlink" xfId="450" builtinId="9" hidden="1"/>
    <cellStyle name="Followed Hyperlink" xfId="1560" builtinId="9" hidden="1"/>
    <cellStyle name="Followed Hyperlink" xfId="1972" builtinId="9" hidden="1"/>
    <cellStyle name="Followed Hyperlink" xfId="3296" builtinId="9" hidden="1"/>
    <cellStyle name="Followed Hyperlink" xfId="4124" builtinId="9" hidden="1"/>
    <cellStyle name="Followed Hyperlink" xfId="4058" builtinId="9" hidden="1"/>
    <cellStyle name="Followed Hyperlink" xfId="3324" builtinId="9" hidden="1"/>
    <cellStyle name="Followed Hyperlink" xfId="4744" builtinId="9" hidden="1"/>
    <cellStyle name="Followed Hyperlink" xfId="3272" builtinId="9" hidden="1"/>
    <cellStyle name="Followed Hyperlink" xfId="516" builtinId="9" hidden="1"/>
    <cellStyle name="Followed Hyperlink" xfId="38" builtinId="9" hidden="1"/>
    <cellStyle name="Followed Hyperlink" xfId="1550" builtinId="9" hidden="1"/>
    <cellStyle name="Followed Hyperlink" xfId="2746" builtinId="9" hidden="1"/>
    <cellStyle name="Followed Hyperlink" xfId="3598" builtinId="9" hidden="1"/>
    <cellStyle name="Followed Hyperlink" xfId="2964" builtinId="9" hidden="1"/>
    <cellStyle name="Followed Hyperlink" xfId="3840" builtinId="9" hidden="1"/>
    <cellStyle name="Followed Hyperlink" xfId="1574" builtinId="9" hidden="1"/>
    <cellStyle name="Followed Hyperlink" xfId="1680" builtinId="9" hidden="1"/>
    <cellStyle name="Followed Hyperlink" xfId="890" builtinId="9" hidden="1"/>
    <cellStyle name="Followed Hyperlink" xfId="2702" builtinId="9" hidden="1"/>
    <cellStyle name="Followed Hyperlink" xfId="3790" builtinId="9" hidden="1"/>
    <cellStyle name="Followed Hyperlink" xfId="4812" builtinId="9" hidden="1"/>
    <cellStyle name="Followed Hyperlink" xfId="3596" builtinId="9" hidden="1"/>
    <cellStyle name="Followed Hyperlink" xfId="866" builtinId="9" hidden="1"/>
    <cellStyle name="Followed Hyperlink" xfId="2678" builtinId="9" hidden="1"/>
    <cellStyle name="Followed Hyperlink" xfId="4204" builtinId="9" hidden="1"/>
    <cellStyle name="Followed Hyperlink" xfId="5076" builtinId="9" hidden="1"/>
    <cellStyle name="Followed Hyperlink" xfId="56" builtinId="9" hidden="1"/>
    <cellStyle name="Followed Hyperlink" xfId="2446" builtinId="9" hidden="1"/>
    <cellStyle name="Followed Hyperlink" xfId="1618" builtinId="9" hidden="1"/>
    <cellStyle name="Followed Hyperlink" xfId="2364" builtinId="9" hidden="1"/>
    <cellStyle name="Followed Hyperlink" xfId="1776" builtinId="9" hidden="1"/>
    <cellStyle name="Followed Hyperlink" xfId="1028" builtinId="9" hidden="1"/>
    <cellStyle name="Followed Hyperlink" xfId="2800" builtinId="9" hidden="1"/>
    <cellStyle name="Followed Hyperlink" xfId="886" builtinId="9" hidden="1"/>
    <cellStyle name="Followed Hyperlink" xfId="2388" builtinId="9" hidden="1"/>
    <cellStyle name="Followed Hyperlink" xfId="5014" builtinId="9" hidden="1"/>
    <cellStyle name="Followed Hyperlink" xfId="4646" builtinId="9" hidden="1"/>
    <cellStyle name="Followed Hyperlink" xfId="5130" builtinId="9" hidden="1"/>
    <cellStyle name="Followed Hyperlink" xfId="1942" builtinId="9" hidden="1"/>
    <cellStyle name="Followed Hyperlink" xfId="3998" builtinId="9" hidden="1"/>
    <cellStyle name="Followed Hyperlink" xfId="600" builtinId="9" hidden="1"/>
    <cellStyle name="Followed Hyperlink" xfId="3356" builtinId="9" hidden="1"/>
    <cellStyle name="Followed Hyperlink" xfId="1912" builtinId="9" hidden="1"/>
    <cellStyle name="Followed Hyperlink" xfId="802" builtinId="9" hidden="1"/>
    <cellStyle name="Followed Hyperlink" xfId="390" builtinId="9" hidden="1"/>
    <cellStyle name="Followed Hyperlink" xfId="4046" builtinId="9" hidden="1"/>
    <cellStyle name="Followed Hyperlink" xfId="3380" builtinId="9" hidden="1"/>
    <cellStyle name="Followed Hyperlink" xfId="1376" builtinId="9" hidden="1"/>
    <cellStyle name="Followed Hyperlink" xfId="2188" builtinId="9" hidden="1"/>
    <cellStyle name="Followed Hyperlink" xfId="178" builtinId="9" hidden="1"/>
    <cellStyle name="Followed Hyperlink" xfId="4232" builtinId="9" hidden="1"/>
    <cellStyle name="Followed Hyperlink" xfId="294" builtinId="9" hidden="1"/>
    <cellStyle name="Followed Hyperlink" xfId="1596" builtinId="9" hidden="1"/>
    <cellStyle name="Followed Hyperlink" xfId="4396" builtinId="9" hidden="1"/>
    <cellStyle name="Followed Hyperlink" xfId="210" builtinId="9" hidden="1"/>
    <cellStyle name="Followed Hyperlink" xfId="2958" builtinId="9" hidden="1"/>
    <cellStyle name="Followed Hyperlink" xfId="2982" builtinId="9" hidden="1"/>
    <cellStyle name="Followed Hyperlink" xfId="2312" builtinId="9" hidden="1"/>
    <cellStyle name="Followed Hyperlink" xfId="788" builtinId="9" hidden="1"/>
    <cellStyle name="Followed Hyperlink" xfId="3810" builtinId="9" hidden="1"/>
    <cellStyle name="Followed Hyperlink" xfId="3428" builtinId="9" hidden="1"/>
    <cellStyle name="Followed Hyperlink" xfId="1170" builtinId="9" hidden="1"/>
    <cellStyle name="Followed Hyperlink" xfId="602" builtinId="9" hidden="1"/>
    <cellStyle name="Followed Hyperlink" xfId="2524" builtinId="9" hidden="1"/>
    <cellStyle name="Followed Hyperlink" xfId="2576" builtinId="9" hidden="1"/>
    <cellStyle name="Followed Hyperlink" xfId="3404" builtinId="9" hidden="1"/>
    <cellStyle name="Followed Hyperlink" xfId="1194" builtinId="9" hidden="1"/>
    <cellStyle name="Followed Hyperlink" xfId="1162" builtinId="9" hidden="1"/>
    <cellStyle name="Followed Hyperlink" xfId="314" builtinId="9" hidden="1"/>
    <cellStyle name="Followed Hyperlink" xfId="4996" builtinId="9" hidden="1"/>
    <cellStyle name="Followed Hyperlink" xfId="74" builtinId="9" hidden="1"/>
    <cellStyle name="Followed Hyperlink" xfId="2358" builtinId="9" hidden="1"/>
    <cellStyle name="Followed Hyperlink" xfId="62" builtinId="9" hidden="1"/>
    <cellStyle name="Followed Hyperlink" xfId="4600" builtinId="9" hidden="1"/>
    <cellStyle name="Followed Hyperlink" xfId="5190" builtinId="9" hidden="1"/>
    <cellStyle name="Followed Hyperlink" xfId="1240" builtinId="9" hidden="1"/>
    <cellStyle name="Followed Hyperlink" xfId="4028" builtinId="9" hidden="1"/>
    <cellStyle name="Followed Hyperlink" xfId="10" builtinId="9" hidden="1"/>
    <cellStyle name="Followed Hyperlink" xfId="2214" builtinId="9" hidden="1"/>
    <cellStyle name="Followed Hyperlink" xfId="3166" builtinId="9" hidden="1"/>
    <cellStyle name="Followed Hyperlink" xfId="5100" builtinId="9" hidden="1"/>
    <cellStyle name="Followed Hyperlink" xfId="4004" builtinId="9" hidden="1"/>
    <cellStyle name="Followed Hyperlink" xfId="3458" builtinId="9" hidden="1"/>
    <cellStyle name="Followed Hyperlink" xfId="1762" builtinId="9" hidden="1"/>
    <cellStyle name="Followed Hyperlink" xfId="2590" builtinId="9" hidden="1"/>
    <cellStyle name="Followed Hyperlink" xfId="4402" builtinId="9" hidden="1"/>
    <cellStyle name="Followed Hyperlink" xfId="4104" builtinId="9" hidden="1"/>
    <cellStyle name="Followed Hyperlink" xfId="3482" builtinId="9" hidden="1"/>
    <cellStyle name="Followed Hyperlink" xfId="3540" builtinId="9" hidden="1"/>
    <cellStyle name="Followed Hyperlink" xfId="4876" builtinId="9" hidden="1"/>
    <cellStyle name="Followed Hyperlink" xfId="3876" builtinId="9" hidden="1"/>
    <cellStyle name="Followed Hyperlink" xfId="3610" builtinId="9" hidden="1"/>
    <cellStyle name="Followed Hyperlink" xfId="2184" builtinId="9" hidden="1"/>
    <cellStyle name="Followed Hyperlink" xfId="1694" builtinId="9" hidden="1"/>
    <cellStyle name="Followed Hyperlink" xfId="4450" builtinId="9" hidden="1"/>
    <cellStyle name="Followed Hyperlink" xfId="770" builtinId="9" hidden="1"/>
    <cellStyle name="Followed Hyperlink" xfId="3108" builtinId="9" hidden="1"/>
    <cellStyle name="Followed Hyperlink" xfId="2160" builtinId="9" hidden="1"/>
    <cellStyle name="Followed Hyperlink" xfId="468" builtinId="9" hidden="1"/>
    <cellStyle name="Followed Hyperlink" xfId="4474" builtinId="9" hidden="1"/>
    <cellStyle name="Followed Hyperlink" xfId="746" builtinId="9" hidden="1"/>
    <cellStyle name="Followed Hyperlink" xfId="3278" builtinId="9" hidden="1"/>
    <cellStyle name="Followed Hyperlink" xfId="1320" builtinId="9" hidden="1"/>
    <cellStyle name="Followed Hyperlink" xfId="492" builtinId="9" hidden="1"/>
    <cellStyle name="Followed Hyperlink" xfId="1192" builtinId="9" hidden="1"/>
    <cellStyle name="Followed Hyperlink" xfId="4824" builtinId="9" hidden="1"/>
    <cellStyle name="Followed Hyperlink" xfId="3254" builtinId="9" hidden="1"/>
    <cellStyle name="Followed Hyperlink" xfId="4682" builtinId="9" hidden="1"/>
    <cellStyle name="Followed Hyperlink" xfId="532" builtinId="9" hidden="1"/>
    <cellStyle name="Followed Hyperlink" xfId="1168" builtinId="9" hidden="1"/>
    <cellStyle name="Followed Hyperlink" xfId="5256" builtinId="9" hidden="1"/>
    <cellStyle name="Followed Hyperlink" xfId="5104" builtinId="9" hidden="1"/>
    <cellStyle name="Followed Hyperlink" xfId="2508" builtinId="9" hidden="1"/>
    <cellStyle name="Followed Hyperlink" xfId="4730" builtinId="9" hidden="1"/>
    <cellStyle name="Followed Hyperlink" xfId="88" builtinId="9" hidden="1"/>
    <cellStyle name="Followed Hyperlink" xfId="3874" builtinId="9" hidden="1"/>
    <cellStyle name="Followed Hyperlink" xfId="2062" builtinId="9" hidden="1"/>
    <cellStyle name="Followed Hyperlink" xfId="5188" builtinId="9" hidden="1"/>
    <cellStyle name="Followed Hyperlink" xfId="4706" builtinId="9" hidden="1"/>
    <cellStyle name="Followed Hyperlink" xfId="3476" builtinId="9" hidden="1"/>
    <cellStyle name="Followed Hyperlink" xfId="2512" builtinId="9" hidden="1"/>
    <cellStyle name="Followed Hyperlink" xfId="2086" builtinId="9" hidden="1"/>
    <cellStyle name="Followed Hyperlink" xfId="4842" builtinId="9" hidden="1"/>
    <cellStyle name="Followed Hyperlink" xfId="4268" builtinId="9" hidden="1"/>
    <cellStyle name="Followed Hyperlink" xfId="3500" builtinId="9" hidden="1"/>
    <cellStyle name="Followed Hyperlink" xfId="968" builtinId="9" hidden="1"/>
    <cellStyle name="Followed Hyperlink" xfId="4300" builtinId="9" hidden="1"/>
    <cellStyle name="Followed Hyperlink" xfId="4866" builtinId="9" hidden="1"/>
    <cellStyle name="Followed Hyperlink" xfId="354" builtinId="9" hidden="1"/>
    <cellStyle name="Followed Hyperlink" xfId="2190" builtinId="9" hidden="1"/>
    <cellStyle name="Followed Hyperlink" xfId="1984" builtinId="9" hidden="1"/>
    <cellStyle name="Followed Hyperlink" xfId="3628" builtinId="9" hidden="1"/>
    <cellStyle name="Followed Hyperlink" xfId="1520" builtinId="9" hidden="1"/>
    <cellStyle name="Followed Hyperlink" xfId="1336" builtinId="9" hidden="1"/>
    <cellStyle name="Followed Hyperlink" xfId="2862" builtinId="9" hidden="1"/>
    <cellStyle name="Followed Hyperlink" xfId="4766" builtinId="9" hidden="1"/>
    <cellStyle name="Followed Hyperlink" xfId="668" builtinId="9" hidden="1"/>
    <cellStyle name="Followed Hyperlink" xfId="1496" builtinId="9" hidden="1"/>
    <cellStyle name="Followed Hyperlink" xfId="3308" builtinId="9" hidden="1"/>
    <cellStyle name="Followed Hyperlink" xfId="4834" builtinId="9" hidden="1"/>
    <cellStyle name="Followed Hyperlink" xfId="4650" builtinId="9" hidden="1"/>
    <cellStyle name="Followed Hyperlink" xfId="1894" builtinId="9" hidden="1"/>
    <cellStyle name="Followed Hyperlink" xfId="3350" builtinId="9" hidden="1"/>
    <cellStyle name="Followed Hyperlink" xfId="3284" builtinId="9" hidden="1"/>
    <cellStyle name="Followed Hyperlink" xfId="4178" builtinId="9" hidden="1"/>
    <cellStyle name="Followed Hyperlink" xfId="1042" builtinId="9" hidden="1"/>
    <cellStyle name="Followed Hyperlink" xfId="1870" builtinId="9" hidden="1"/>
    <cellStyle name="Followed Hyperlink" xfId="2728" builtinId="9" hidden="1"/>
    <cellStyle name="Followed Hyperlink" xfId="344" builtinId="9" hidden="1"/>
    <cellStyle name="Followed Hyperlink" xfId="4202" builtinId="9" hidden="1"/>
    <cellStyle name="Followed Hyperlink" xfId="1018" builtinId="9" hidden="1"/>
    <cellStyle name="Followed Hyperlink" xfId="1562" builtinId="9" hidden="1"/>
    <cellStyle name="Followed Hyperlink" xfId="5220" builtinId="9" hidden="1"/>
    <cellStyle name="Followed Hyperlink" xfId="1360" builtinId="9" hidden="1"/>
    <cellStyle name="Followed Hyperlink" xfId="5126" builtinId="9" hidden="1"/>
    <cellStyle name="Followed Hyperlink" xfId="12" builtinId="9" hidden="1"/>
    <cellStyle name="Followed Hyperlink" xfId="956" builtinId="9" hidden="1"/>
    <cellStyle name="Followed Hyperlink" xfId="2740" builtinId="9" hidden="1"/>
    <cellStyle name="Followed Hyperlink" xfId="1384" builtinId="9" hidden="1"/>
    <cellStyle name="Followed Hyperlink" xfId="3884" builtinId="9" hidden="1"/>
    <cellStyle name="Followed Hyperlink" xfId="2560" builtinId="9" hidden="1"/>
    <cellStyle name="Followed Hyperlink" xfId="2750" builtinId="9" hidden="1"/>
    <cellStyle name="Followed Hyperlink" xfId="3320" builtinId="9" hidden="1"/>
    <cellStyle name="Followed Hyperlink" xfId="3156" builtinId="9" hidden="1"/>
    <cellStyle name="Followed Hyperlink" xfId="276" builtinId="9" hidden="1"/>
    <cellStyle name="Followed Hyperlink" xfId="1104" builtinId="9" hidden="1"/>
    <cellStyle name="Followed Hyperlink" xfId="2916" builtinId="9" hidden="1"/>
    <cellStyle name="Followed Hyperlink" xfId="962" builtinId="9" hidden="1"/>
    <cellStyle name="Followed Hyperlink" xfId="4978" builtinId="9" hidden="1"/>
    <cellStyle name="Followed Hyperlink" xfId="3204" builtinId="9" hidden="1"/>
    <cellStyle name="Followed Hyperlink" xfId="2376" builtinId="9" hidden="1"/>
    <cellStyle name="Followed Hyperlink" xfId="2892" builtinId="9" hidden="1"/>
    <cellStyle name="Followed Hyperlink" xfId="1220" builtinId="9" hidden="1"/>
    <cellStyle name="Followed Hyperlink" xfId="530" builtinId="9" hidden="1"/>
    <cellStyle name="Followed Hyperlink" xfId="3228" builtinId="9" hidden="1"/>
    <cellStyle name="Followed Hyperlink" xfId="4010" builtinId="9" hidden="1"/>
    <cellStyle name="Followed Hyperlink" xfId="588" builtinId="9" hidden="1"/>
    <cellStyle name="Followed Hyperlink" xfId="4594" builtinId="9" hidden="1"/>
    <cellStyle name="Followed Hyperlink" xfId="626" builtinId="9" hidden="1"/>
    <cellStyle name="Followed Hyperlink" xfId="3158" builtinId="9" hidden="1"/>
    <cellStyle name="Followed Hyperlink" xfId="3986" builtinId="9" hidden="1"/>
    <cellStyle name="Followed Hyperlink" xfId="612" builtinId="9" hidden="1"/>
    <cellStyle name="Followed Hyperlink" xfId="3712" builtinId="9" hidden="1"/>
    <cellStyle name="Followed Hyperlink" xfId="182" builtinId="9" hidden="1"/>
    <cellStyle name="Followed Hyperlink" xfId="1978" builtinId="9" hidden="1"/>
    <cellStyle name="Followed Hyperlink" xfId="5042" builtinId="9" hidden="1"/>
    <cellStyle name="Followed Hyperlink" xfId="4498" builtinId="9" hidden="1"/>
    <cellStyle name="Followed Hyperlink" xfId="1602" builtinId="9" hidden="1"/>
    <cellStyle name="Followed Hyperlink" xfId="730" builtinId="9" hidden="1"/>
    <cellStyle name="Followed Hyperlink" xfId="362" builtinId="9" hidden="1"/>
    <cellStyle name="Followed Hyperlink" xfId="190" builtinId="9" hidden="1"/>
    <cellStyle name="Followed Hyperlink" xfId="4564" builtinId="9" hidden="1"/>
    <cellStyle name="Followed Hyperlink" xfId="1712" builtinId="9" hidden="1"/>
    <cellStyle name="Followed Hyperlink" xfId="3556" builtinId="9" hidden="1"/>
    <cellStyle name="Followed Hyperlink" xfId="3520" builtinId="9" hidden="1"/>
    <cellStyle name="Followed Hyperlink" xfId="772" builtinId="9" hidden="1"/>
    <cellStyle name="Followed Hyperlink" xfId="4586" builtinId="9" hidden="1"/>
    <cellStyle name="Followed Hyperlink" xfId="5030" builtinId="9" hidden="1"/>
    <cellStyle name="Followed Hyperlink" xfId="2392" builtinId="9" hidden="1"/>
    <cellStyle name="Followed Hyperlink" xfId="3220" builtinId="9" hidden="1"/>
    <cellStyle name="Followed Hyperlink" xfId="4962" builtinId="9" hidden="1"/>
    <cellStyle name="Followed Hyperlink" xfId="978" builtinId="9" hidden="1"/>
    <cellStyle name="Followed Hyperlink" xfId="3620" builtinId="9" hidden="1"/>
    <cellStyle name="Followed Hyperlink" xfId="3618" builtinId="9" hidden="1"/>
    <cellStyle name="Followed Hyperlink" xfId="3916" builtinId="9" hidden="1"/>
    <cellStyle name="Followed Hyperlink" xfId="4986" builtinId="9" hidden="1"/>
    <cellStyle name="Followed Hyperlink" xfId="2454" builtinId="9" hidden="1"/>
    <cellStyle name="Followed Hyperlink" xfId="128" builtinId="9" hidden="1"/>
    <cellStyle name="Followed Hyperlink" xfId="3594" builtinId="9" hidden="1"/>
    <cellStyle name="Followed Hyperlink" xfId="1004" builtinId="9" hidden="1"/>
    <cellStyle name="Followed Hyperlink" xfId="1400" builtinId="9" hidden="1"/>
    <cellStyle name="Followed Hyperlink" xfId="2478" builtinId="9" hidden="1"/>
    <cellStyle name="Followed Hyperlink" xfId="2742" builtinId="9" hidden="1"/>
    <cellStyle name="Followed Hyperlink" xfId="1412" builtinId="9" hidden="1"/>
    <cellStyle name="Followed Hyperlink" xfId="2644" builtinId="9" hidden="1"/>
    <cellStyle name="Followed Hyperlink" xfId="4612" builtinId="9" hidden="1"/>
    <cellStyle name="Followed Hyperlink" xfId="3908" builtinId="9" hidden="1"/>
    <cellStyle name="Followed Hyperlink" xfId="690" builtinId="9" hidden="1"/>
    <cellStyle name="Followed Hyperlink" xfId="3160" builtinId="9" hidden="1"/>
    <cellStyle name="Followed Hyperlink" xfId="1774" builtinId="9" hidden="1"/>
    <cellStyle name="Followed Hyperlink" xfId="2104" builtinId="9" hidden="1"/>
    <cellStyle name="Followed Hyperlink" xfId="130" builtinId="9" hidden="1"/>
    <cellStyle name="Followed Hyperlink" xfId="4610" builtinId="9" hidden="1"/>
    <cellStyle name="Followed Hyperlink" xfId="3470" builtinId="9" hidden="1"/>
    <cellStyle name="Followed Hyperlink" xfId="1750" builtinId="9" hidden="1"/>
    <cellStyle name="Followed Hyperlink" xfId="4282" builtinId="9" hidden="1"/>
    <cellStyle name="Followed Hyperlink" xfId="316" builtinId="9" hidden="1"/>
    <cellStyle name="Followed Hyperlink" xfId="2176" builtinId="9" hidden="1"/>
    <cellStyle name="Followed Hyperlink" xfId="5138" builtinId="9" hidden="1"/>
    <cellStyle name="Followed Hyperlink" xfId="1682" builtinId="9" hidden="1"/>
    <cellStyle name="Followed Hyperlink" xfId="4258" builtinId="9" hidden="1"/>
    <cellStyle name="Followed Hyperlink" xfId="340" builtinId="9" hidden="1"/>
    <cellStyle name="Followed Hyperlink" xfId="3096" builtinId="9" hidden="1"/>
    <cellStyle name="Followed Hyperlink" xfId="4784" builtinId="9" hidden="1"/>
    <cellStyle name="Followed Hyperlink" xfId="3846" builtinId="9" hidden="1"/>
    <cellStyle name="Followed Hyperlink" xfId="5222" builtinId="9" hidden="1"/>
    <cellStyle name="Followed Hyperlink" xfId="3270" builtinId="9" hidden="1"/>
    <cellStyle name="Followed Hyperlink" xfId="4260" builtinId="9" hidden="1"/>
    <cellStyle name="Followed Hyperlink" xfId="374" builtinId="9" hidden="1"/>
    <cellStyle name="Followed Hyperlink" xfId="2870" builtinId="9" hidden="1"/>
    <cellStyle name="Followed Hyperlink" xfId="2350" builtinId="9" hidden="1"/>
    <cellStyle name="Followed Hyperlink" xfId="4882" builtinId="9" hidden="1"/>
    <cellStyle name="Followed Hyperlink" xfId="4284" builtinId="9" hidden="1"/>
    <cellStyle name="Followed Hyperlink" xfId="984" builtinId="9" hidden="1"/>
    <cellStyle name="Followed Hyperlink" xfId="3516" builtinId="9" hidden="1"/>
    <cellStyle name="Followed Hyperlink" xfId="1082" builtinId="9" hidden="1"/>
    <cellStyle name="Followed Hyperlink" xfId="360" builtinId="9" hidden="1"/>
    <cellStyle name="Followed Hyperlink" xfId="2102" builtinId="9" hidden="1"/>
    <cellStyle name="Followed Hyperlink" xfId="1796" builtinId="9" hidden="1"/>
    <cellStyle name="Followed Hyperlink" xfId="3492" builtinId="9" hidden="1"/>
    <cellStyle name="Followed Hyperlink" xfId="4690" builtinId="9" hidden="1"/>
    <cellStyle name="Followed Hyperlink" xfId="3862" builtinId="9" hidden="1"/>
    <cellStyle name="Followed Hyperlink" xfId="1358" builtinId="9" hidden="1"/>
    <cellStyle name="Followed Hyperlink" xfId="852" builtinId="9" hidden="1"/>
    <cellStyle name="Followed Hyperlink" xfId="3918" builtinId="9" hidden="1"/>
    <cellStyle name="Followed Hyperlink" xfId="5066" builtinId="9" hidden="1"/>
    <cellStyle name="Followed Hyperlink" xfId="100" builtinId="9" hidden="1"/>
    <cellStyle name="Followed Hyperlink" xfId="2592" builtinId="9" hidden="1"/>
    <cellStyle name="Followed Hyperlink" xfId="4922" builtinId="9" hidden="1"/>
    <cellStyle name="Followed Hyperlink" xfId="2970" builtinId="9" hidden="1"/>
    <cellStyle name="Followed Hyperlink" xfId="4388" builtinId="9" hidden="1"/>
    <cellStyle name="Followed Hyperlink" xfId="2500" builtinId="9" hidden="1"/>
    <cellStyle name="Followed Hyperlink" xfId="2098" builtinId="9" hidden="1"/>
    <cellStyle name="Followed Hyperlink" xfId="258" builtinId="9" hidden="1"/>
    <cellStyle name="Followed Hyperlink" xfId="4340" builtinId="9" hidden="1"/>
    <cellStyle name="Followed Hyperlink" xfId="5194" builtinId="9" hidden="1"/>
    <cellStyle name="Followed Hyperlink" xfId="980" builtinId="9" hidden="1"/>
    <cellStyle name="Followed Hyperlink" xfId="330" builtinId="9" hidden="1"/>
    <cellStyle name="Followed Hyperlink" xfId="233" builtinId="9" hidden="1"/>
    <cellStyle name="Followed Hyperlink" xfId="2046" builtinId="9" hidden="1"/>
    <cellStyle name="Followed Hyperlink" xfId="350" builtinId="9" hidden="1"/>
    <cellStyle name="Followed Hyperlink" xfId="5092" builtinId="9" hidden="1"/>
    <cellStyle name="Followed Hyperlink" xfId="680" builtinId="9" hidden="1"/>
    <cellStyle name="Followed Hyperlink" xfId="3198" builtinId="9" hidden="1"/>
    <cellStyle name="Followed Hyperlink" xfId="2022" builtinId="9" hidden="1"/>
    <cellStyle name="Followed Hyperlink" xfId="558" builtinId="9" hidden="1"/>
    <cellStyle name="Followed Hyperlink" xfId="4662" builtinId="9" hidden="1"/>
    <cellStyle name="Followed Hyperlink" xfId="5254" builtinId="9" hidden="1"/>
    <cellStyle name="Followed Hyperlink" xfId="4362" builtinId="9" hidden="1"/>
    <cellStyle name="Followed Hyperlink" xfId="858" builtinId="9" hidden="1"/>
    <cellStyle name="Followed Hyperlink" xfId="1686" builtinId="9" hidden="1"/>
    <cellStyle name="Followed Hyperlink" xfId="3498" builtinId="9" hidden="1"/>
    <cellStyle name="Followed Hyperlink" xfId="380" builtinId="9" hidden="1"/>
    <cellStyle name="Followed Hyperlink" xfId="4888" builtinId="9" hidden="1"/>
    <cellStyle name="Followed Hyperlink" xfId="1606" builtinId="9" hidden="1"/>
    <cellStyle name="Followed Hyperlink" xfId="1746" builtinId="9" hidden="1"/>
    <cellStyle name="Followed Hyperlink" xfId="3474" builtinId="9" hidden="1"/>
    <cellStyle name="Followed Hyperlink" xfId="3988" builtinId="9" hidden="1"/>
    <cellStyle name="Followed Hyperlink" xfId="2688" builtinId="9" hidden="1"/>
    <cellStyle name="Followed Hyperlink" xfId="2108" builtinId="9" hidden="1"/>
    <cellStyle name="Followed Hyperlink" xfId="4640" builtinId="9" hidden="1"/>
    <cellStyle name="Followed Hyperlink" xfId="218" builtinId="9" hidden="1"/>
    <cellStyle name="Followed Hyperlink" xfId="4012" builtinId="9" hidden="1"/>
    <cellStyle name="Followed Hyperlink" xfId="1256" builtinId="9" hidden="1"/>
    <cellStyle name="Followed Hyperlink" xfId="1372" builtinId="9" hidden="1"/>
    <cellStyle name="Followed Hyperlink" xfId="3896" builtinId="9" hidden="1"/>
    <cellStyle name="Followed Hyperlink" xfId="30" builtinId="9" hidden="1"/>
    <cellStyle name="Followed Hyperlink" xfId="2374" builtinId="9" hidden="1"/>
    <cellStyle name="Followed Hyperlink" xfId="2872" builtinId="9" hidden="1"/>
    <cellStyle name="Followed Hyperlink" xfId="1396" builtinId="9" hidden="1"/>
    <cellStyle name="Followed Hyperlink" xfId="1280" builtinId="9" hidden="1"/>
    <cellStyle name="Followed Hyperlink" xfId="580" builtinId="9" hidden="1"/>
    <cellStyle name="Followed Hyperlink" xfId="5112" builtinId="9" hidden="1"/>
    <cellStyle name="Followed Hyperlink" xfId="4162" builtinId="9" hidden="1"/>
    <cellStyle name="Followed Hyperlink" xfId="4990" builtinId="9" hidden="1"/>
    <cellStyle name="Followed Hyperlink" xfId="400" builtinId="9" hidden="1"/>
    <cellStyle name="Followed Hyperlink" xfId="2796" builtinId="9" hidden="1"/>
    <cellStyle name="Followed Hyperlink" xfId="1802" builtinId="9" hidden="1"/>
    <cellStyle name="Followed Hyperlink" xfId="3364" builtinId="9" hidden="1"/>
    <cellStyle name="Followed Hyperlink" xfId="1382" builtinId="9" hidden="1"/>
    <cellStyle name="Followed Hyperlink" xfId="3216" builtinId="9" hidden="1"/>
    <cellStyle name="Followed Hyperlink" xfId="2772" builtinId="9" hidden="1"/>
    <cellStyle name="Followed Hyperlink" xfId="1826" builtinId="9" hidden="1"/>
    <cellStyle name="Followed Hyperlink" xfId="4582" builtinId="9" hidden="1"/>
    <cellStyle name="Followed Hyperlink" xfId="1884" builtinId="9" hidden="1"/>
    <cellStyle name="Followed Hyperlink" xfId="3346" builtinId="9" hidden="1"/>
    <cellStyle name="Followed Hyperlink" xfId="708" builtinId="9" hidden="1"/>
    <cellStyle name="Followed Hyperlink" xfId="4560" builtinId="9" hidden="1"/>
    <cellStyle name="Followed Hyperlink" xfId="4606" builtinId="9" hidden="1"/>
    <cellStyle name="Followed Hyperlink" xfId="876" builtinId="9" hidden="1"/>
    <cellStyle name="Followed Hyperlink" xfId="4770" builtinId="9" hidden="1"/>
    <cellStyle name="Followed Hyperlink" xfId="1872" builtinId="9" hidden="1"/>
    <cellStyle name="Followed Hyperlink" xfId="3396" builtinId="9" hidden="1"/>
    <cellStyle name="Followed Hyperlink" xfId="4224" builtinId="9" hidden="1"/>
    <cellStyle name="Followed Hyperlink" xfId="3669" builtinId="9" hidden="1"/>
    <cellStyle name="Followed Hyperlink" xfId="1982" builtinId="9" hidden="1"/>
    <cellStyle name="Followed Hyperlink" xfId="2616" builtinId="9" hidden="1"/>
    <cellStyle name="Followed Hyperlink" xfId="3372" builtinId="9" hidden="1"/>
    <cellStyle name="Followed Hyperlink" xfId="616" builtinId="9" hidden="1"/>
    <cellStyle name="Followed Hyperlink" xfId="3982" builtinId="9" hidden="1"/>
    <cellStyle name="Followed Hyperlink" xfId="1958" builtinId="9" hidden="1"/>
    <cellStyle name="Followed Hyperlink" xfId="3770" builtinId="9" hidden="1"/>
    <cellStyle name="Followed Hyperlink" xfId="4598" builtinId="9" hidden="1"/>
    <cellStyle name="Followed Hyperlink" xfId="864" builtinId="9" hidden="1"/>
    <cellStyle name="Followed Hyperlink" xfId="2404" builtinId="9" hidden="1"/>
    <cellStyle name="Followed Hyperlink" xfId="1474" builtinId="9" hidden="1"/>
    <cellStyle name="Followed Hyperlink" xfId="830" builtinId="9" hidden="1"/>
    <cellStyle name="Followed Hyperlink" xfId="990" builtinId="9" hidden="1"/>
    <cellStyle name="Followed Hyperlink" xfId="3608" builtinId="9" hidden="1"/>
    <cellStyle name="Followed Hyperlink" xfId="2318" builtinId="9" hidden="1"/>
    <cellStyle name="Followed Hyperlink" xfId="3942" builtinId="9" hidden="1"/>
    <cellStyle name="Followed Hyperlink" xfId="138" builtinId="9" hidden="1"/>
    <cellStyle name="Followed Hyperlink" xfId="1638" builtinId="9" hidden="1"/>
    <cellStyle name="Followed Hyperlink" xfId="1702" builtinId="9" hidden="1"/>
    <cellStyle name="Followed Hyperlink" xfId="4380" builtinId="9" hidden="1"/>
    <cellStyle name="Followed Hyperlink" xfId="5118" builtinId="9" hidden="1"/>
    <cellStyle name="Followed Hyperlink" xfId="114" builtinId="9" hidden="1"/>
    <cellStyle name="Followed Hyperlink" xfId="2466" builtinId="9" hidden="1"/>
    <cellStyle name="Followed Hyperlink" xfId="4008" builtinId="9" hidden="1"/>
    <cellStyle name="Followed Hyperlink" xfId="1124" builtinId="9" hidden="1"/>
    <cellStyle name="Followed Hyperlink" xfId="896" builtinId="9" hidden="1"/>
    <cellStyle name="Followed Hyperlink" xfId="3832" builtinId="9" hidden="1"/>
    <cellStyle name="Followed Hyperlink" xfId="2490" builtinId="9" hidden="1"/>
    <cellStyle name="Followed Hyperlink" xfId="678" builtinId="9" hidden="1"/>
    <cellStyle name="Followed Hyperlink" xfId="3214" builtinId="9" hidden="1"/>
    <cellStyle name="Followed Hyperlink" xfId="3784" builtinId="9" hidden="1"/>
    <cellStyle name="Followed Hyperlink" xfId="2092" builtinId="9" hidden="1"/>
    <cellStyle name="Followed Hyperlink" xfId="3176" builtinId="9" hidden="1"/>
    <cellStyle name="Followed Hyperlink" xfId="702" builtinId="9" hidden="1"/>
    <cellStyle name="Followed Hyperlink" xfId="1654" builtinId="9" hidden="1"/>
    <cellStyle name="Followed Hyperlink" xfId="4534" builtinId="9" hidden="1"/>
    <cellStyle name="Followed Hyperlink" xfId="3504" builtinId="9" hidden="1"/>
    <cellStyle name="Followed Hyperlink" xfId="2012" builtinId="9" hidden="1"/>
    <cellStyle name="Followed Hyperlink" xfId="3518" builtinId="9" hidden="1"/>
    <cellStyle name="Followed Hyperlink" xfId="4074" builtinId="9" hidden="1"/>
    <cellStyle name="Followed Hyperlink" xfId="4108" builtinId="9" hidden="1"/>
    <cellStyle name="Followed Hyperlink" xfId="550" builtinId="9" hidden="1"/>
    <cellStyle name="Followed Hyperlink" xfId="1988" builtinId="9" hidden="1"/>
    <cellStyle name="Followed Hyperlink" xfId="4520" builtinId="9" hidden="1"/>
    <cellStyle name="Followed Hyperlink" xfId="78" builtinId="9" hidden="1"/>
    <cellStyle name="Followed Hyperlink" xfId="4132" builtinId="9" hidden="1"/>
    <cellStyle name="Followed Hyperlink" xfId="320" builtinId="9" hidden="1"/>
    <cellStyle name="Followed Hyperlink" xfId="1492" builtinId="9" hidden="1"/>
    <cellStyle name="Followed Hyperlink" xfId="4496" builtinId="9" hidden="1"/>
    <cellStyle name="Followed Hyperlink" xfId="102" builtinId="9" hidden="1"/>
    <cellStyle name="Followed Hyperlink" xfId="2858" builtinId="9" hidden="1"/>
    <cellStyle name="Followed Hyperlink" xfId="536" builtinId="9" hidden="1"/>
    <cellStyle name="Followed Hyperlink" xfId="1516" builtinId="9" hidden="1"/>
    <cellStyle name="Followed Hyperlink" xfId="888" builtinId="9" hidden="1"/>
    <cellStyle name="Followed Hyperlink" xfId="3710" builtinId="9" hidden="1"/>
    <cellStyle name="Followed Hyperlink" xfId="2882" builtinId="9" hidden="1"/>
    <cellStyle name="Followed Hyperlink" xfId="1534" builtinId="9" hidden="1"/>
    <cellStyle name="Followed Hyperlink" xfId="662" builtinId="9" hidden="1"/>
    <cellStyle name="Followed Hyperlink" xfId="1824" builtinId="9" hidden="1"/>
    <cellStyle name="Followed Hyperlink" xfId="2676" builtinId="9" hidden="1"/>
    <cellStyle name="Followed Hyperlink" xfId="2754" builtinId="9" hidden="1"/>
    <cellStyle name="Followed Hyperlink" xfId="1094" builtinId="9" hidden="1"/>
    <cellStyle name="Followed Hyperlink" xfId="4110" builtinId="9" hidden="1"/>
    <cellStyle name="Followed Hyperlink" xfId="4114" builtinId="9" hidden="1"/>
    <cellStyle name="Followed Hyperlink" xfId="2652" builtinId="9" hidden="1"/>
    <cellStyle name="Followed Hyperlink" xfId="224" builtinId="9" hidden="1"/>
    <cellStyle name="Followed Hyperlink" xfId="4702" builtinId="9" hidden="1"/>
    <cellStyle name="Followed Hyperlink" xfId="1238" builtinId="9" hidden="1"/>
    <cellStyle name="Followed Hyperlink" xfId="3360" builtinId="9" hidden="1"/>
    <cellStyle name="Followed Hyperlink" xfId="3878" builtinId="9" hidden="1"/>
    <cellStyle name="Followed Hyperlink" xfId="2048" builtinId="9" hidden="1"/>
    <cellStyle name="Followed Hyperlink" xfId="4726" builtinId="9" hidden="1"/>
    <cellStyle name="Followed Hyperlink" xfId="2194" builtinId="9" hidden="1"/>
    <cellStyle name="Followed Hyperlink" xfId="3026" builtinId="9" hidden="1"/>
    <cellStyle name="Followed Hyperlink" xfId="3854" builtinId="9" hidden="1"/>
    <cellStyle name="Followed Hyperlink" xfId="4328" builtinId="9" hidden="1"/>
    <cellStyle name="Followed Hyperlink" xfId="1166" builtinId="9" hidden="1"/>
    <cellStyle name="Followed Hyperlink" xfId="5262" builtinId="9" hidden="1"/>
    <cellStyle name="Followed Hyperlink" xfId="1862" builtinId="9" hidden="1"/>
    <cellStyle name="Followed Hyperlink" xfId="2690" builtinId="9" hidden="1"/>
    <cellStyle name="Followed Hyperlink" xfId="1908" builtinId="9" hidden="1"/>
    <cellStyle name="Followed Hyperlink" xfId="928" builtinId="9" hidden="1"/>
    <cellStyle name="Followed Hyperlink" xfId="3382" builtinId="9" hidden="1"/>
    <cellStyle name="Followed Hyperlink" xfId="1838" builtinId="9" hidden="1"/>
    <cellStyle name="Followed Hyperlink" xfId="68" builtinId="9" hidden="1"/>
    <cellStyle name="Followed Hyperlink" xfId="3898" builtinId="9" hidden="1"/>
    <cellStyle name="Followed Hyperlink" xfId="472" builtinId="9" hidden="1"/>
    <cellStyle name="Followed Hyperlink" xfId="2284" builtinId="9" hidden="1"/>
    <cellStyle name="Followed Hyperlink" xfId="1594" builtinId="9" hidden="1"/>
    <cellStyle name="Followed Hyperlink" xfId="3064" builtinId="9" hidden="1"/>
    <cellStyle name="Followed Hyperlink" xfId="870" builtinId="9" hidden="1"/>
    <cellStyle name="Followed Hyperlink" xfId="4290" builtinId="9" hidden="1"/>
    <cellStyle name="Followed Hyperlink" xfId="2260" builtinId="9" hidden="1"/>
    <cellStyle name="Followed Hyperlink" xfId="816" builtinId="9" hidden="1"/>
    <cellStyle name="Followed Hyperlink" xfId="1494" builtinId="9" hidden="1"/>
    <cellStyle name="Followed Hyperlink" xfId="846" builtinId="9" hidden="1"/>
    <cellStyle name="Followed Hyperlink" xfId="2462" builtinId="9" hidden="1"/>
    <cellStyle name="Followed Hyperlink" xfId="4322" builtinId="9" hidden="1"/>
    <cellStyle name="Followed Hyperlink" xfId="4714" builtinId="9" hidden="1"/>
    <cellStyle name="Followed Hyperlink" xfId="4326" builtinId="9" hidden="1"/>
    <cellStyle name="Followed Hyperlink" xfId="384" builtinId="9" hidden="1"/>
    <cellStyle name="Followed Hyperlink" xfId="3416" builtinId="9" hidden="1"/>
    <cellStyle name="Followed Hyperlink" xfId="1244" builtinId="9" hidden="1"/>
    <cellStyle name="Followed Hyperlink" xfId="266" builtinId="9" hidden="1"/>
    <cellStyle name="Followed Hyperlink" xfId="1268" builtinId="9" hidden="1"/>
    <cellStyle name="Followed Hyperlink" xfId="2610" builtinId="9" hidden="1"/>
    <cellStyle name="Followed Hyperlink" xfId="798" builtinId="9" hidden="1"/>
    <cellStyle name="Followed Hyperlink" xfId="4852" builtinId="9" hidden="1"/>
    <cellStyle name="Followed Hyperlink" xfId="2394" builtinId="9" hidden="1"/>
    <cellStyle name="Followed Hyperlink" xfId="2212" builtinId="9" hidden="1"/>
    <cellStyle name="Followed Hyperlink" xfId="60" builtinId="9" hidden="1"/>
    <cellStyle name="Followed Hyperlink" xfId="822" builtinId="9" hidden="1"/>
    <cellStyle name="Followed Hyperlink" xfId="3578" builtinId="9" hidden="1"/>
    <cellStyle name="Followed Hyperlink" xfId="2362" builtinId="9" hidden="1"/>
    <cellStyle name="Followed Hyperlink" xfId="2236" builtinId="9" hidden="1"/>
    <cellStyle name="Followed Hyperlink" xfId="408" builtinId="9" hidden="1"/>
    <cellStyle name="Followed Hyperlink" xfId="4430" builtinId="9" hidden="1"/>
    <cellStyle name="Followed Hyperlink" xfId="3084" builtinId="9" hidden="1"/>
    <cellStyle name="Followed Hyperlink" xfId="3178" builtinId="9" hidden="1"/>
    <cellStyle name="Followed Hyperlink" xfId="5214" builtinId="9" hidden="1"/>
    <cellStyle name="Followed Hyperlink" xfId="2588" builtinId="9" hidden="1"/>
    <cellStyle name="Followed Hyperlink" xfId="4400" builtinId="9" hidden="1"/>
    <cellStyle name="Followed Hyperlink" xfId="2608" builtinId="9" hidden="1"/>
    <cellStyle name="Followed Hyperlink" xfId="454" builtinId="9" hidden="1"/>
    <cellStyle name="Followed Hyperlink" xfId="2986" builtinId="9" hidden="1"/>
    <cellStyle name="Followed Hyperlink" xfId="892" builtinId="9" hidden="1"/>
    <cellStyle name="Followed Hyperlink" xfId="4376" builtinId="9" hidden="1"/>
    <cellStyle name="Followed Hyperlink" xfId="1620" builtinId="9" hidden="1"/>
    <cellStyle name="Followed Hyperlink" xfId="2978" builtinId="9" hidden="1"/>
    <cellStyle name="Followed Hyperlink" xfId="2962" builtinId="9" hidden="1"/>
    <cellStyle name="Followed Hyperlink" xfId="1636" builtinId="9" hidden="1"/>
    <cellStyle name="Followed Hyperlink" xfId="2840" builtinId="9" hidden="1"/>
    <cellStyle name="Followed Hyperlink" xfId="200" builtinId="9" hidden="1"/>
    <cellStyle name="Followed Hyperlink" xfId="40" builtinId="9" hidden="1"/>
    <cellStyle name="Followed Hyperlink" xfId="4192" builtinId="9" hidden="1"/>
    <cellStyle name="Followed Hyperlink" xfId="1406" builtinId="9" hidden="1"/>
    <cellStyle name="Followed Hyperlink" xfId="2122" builtinId="9" hidden="1"/>
    <cellStyle name="Followed Hyperlink" xfId="5078" builtinId="9" hidden="1"/>
    <cellStyle name="Followed Hyperlink" xfId="2444" builtinId="9" hidden="1"/>
    <cellStyle name="Followed Hyperlink" xfId="494" builtinId="9" hidden="1"/>
    <cellStyle name="Followed Hyperlink" xfId="3530" builtinId="9" hidden="1"/>
    <cellStyle name="Followed Hyperlink" xfId="1970" builtinId="9" hidden="1"/>
    <cellStyle name="Followed Hyperlink" xfId="2628" builtinId="9" hidden="1"/>
    <cellStyle name="Followed Hyperlink" xfId="3306" builtinId="9" hidden="1"/>
    <cellStyle name="Followed Hyperlink" xfId="570" builtinId="9" hidden="1"/>
    <cellStyle name="Followed Hyperlink" xfId="1118" builtinId="9" hidden="1"/>
    <cellStyle name="Followed Hyperlink" xfId="2726" builtinId="9" hidden="1"/>
    <cellStyle name="Followed Hyperlink" xfId="3758" builtinId="9" hidden="1"/>
    <cellStyle name="Followed Hyperlink" xfId="312" builtinId="9" hidden="1"/>
    <cellStyle name="Followed Hyperlink" xfId="4846" builtinId="9" hidden="1"/>
    <cellStyle name="Followed Hyperlink" xfId="92" builtinId="9" hidden="1"/>
    <cellStyle name="Followed Hyperlink" xfId="1486" builtinId="9" hidden="1"/>
    <cellStyle name="Followed Hyperlink" xfId="3734" builtinId="9" hidden="1"/>
    <cellStyle name="Followed Hyperlink" xfId="3728" builtinId="9" hidden="1"/>
    <cellStyle name="Followed Hyperlink" xfId="1540" builtinId="9" hidden="1"/>
    <cellStyle name="Followed Hyperlink" xfId="5018" builtinId="9" hidden="1"/>
    <cellStyle name="Followed Hyperlink" xfId="4830" builtinId="9" hidden="1"/>
    <cellStyle name="Followed Hyperlink" xfId="386" builtinId="9" hidden="1"/>
    <cellStyle name="Followed Hyperlink" xfId="3752" builtinId="9" hidden="1"/>
    <cellStyle name="Followed Hyperlink" xfId="1940" builtinId="9" hidden="1"/>
    <cellStyle name="Followed Hyperlink" xfId="1468" builtinId="9" hidden="1"/>
    <cellStyle name="Followed Hyperlink" xfId="3394" builtinId="9" hidden="1"/>
    <cellStyle name="Followed Hyperlink" xfId="2150" builtinId="9" hidden="1"/>
    <cellStyle name="Followed Hyperlink" xfId="4916" builtinId="9" hidden="1"/>
    <cellStyle name="Followed Hyperlink" xfId="1248" builtinId="9" hidden="1"/>
    <cellStyle name="Followed Hyperlink" xfId="2276" builtinId="9" hidden="1"/>
    <cellStyle name="Followed Hyperlink" xfId="2922" builtinId="9" hidden="1"/>
    <cellStyle name="Followed Hyperlink" xfId="3724" builtinId="9" hidden="1"/>
    <cellStyle name="Followed Hyperlink" xfId="1470" builtinId="9" hidden="1"/>
    <cellStyle name="Followed Hyperlink" xfId="3128" builtinId="9" hidden="1"/>
    <cellStyle name="Followed Hyperlink" xfId="2300" builtinId="9" hidden="1"/>
    <cellStyle name="Followed Hyperlink" xfId="3938" builtinId="9" hidden="1"/>
    <cellStyle name="Followed Hyperlink" xfId="4494" builtinId="9" hidden="1"/>
    <cellStyle name="Followed Hyperlink" xfId="726" builtinId="9" hidden="1"/>
    <cellStyle name="Followed Hyperlink" xfId="5164" builtinId="9" hidden="1"/>
    <cellStyle name="Followed Hyperlink" xfId="4086" builtinId="9" hidden="1"/>
    <cellStyle name="Followed Hyperlink" xfId="2432" builtinId="9" hidden="1"/>
    <cellStyle name="Followed Hyperlink" xfId="1892" builtinId="9" hidden="1"/>
    <cellStyle name="Followed Hyperlink" xfId="2706" builtinId="9" hidden="1"/>
    <cellStyle name="Followed Hyperlink" xfId="1878" builtinId="9" hidden="1"/>
    <cellStyle name="Followed Hyperlink" xfId="5152" builtinId="9" hidden="1"/>
    <cellStyle name="Followed Hyperlink" xfId="1868" builtinId="9" hidden="1"/>
    <cellStyle name="Followed Hyperlink" xfId="2338" builtinId="9" hidden="1"/>
    <cellStyle name="Followed Hyperlink" xfId="2730" builtinId="9" hidden="1"/>
    <cellStyle name="Followed Hyperlink" xfId="4508" builtinId="9" hidden="1"/>
    <cellStyle name="Followed Hyperlink" xfId="90" builtinId="9" hidden="1"/>
    <cellStyle name="Followed Hyperlink" xfId="4924" builtinId="9" hidden="1"/>
    <cellStyle name="Followed Hyperlink" xfId="1612" builtinId="9" hidden="1"/>
    <cellStyle name="Followed Hyperlink" xfId="2528" builtinId="9" hidden="1"/>
    <cellStyle name="Followed Hyperlink" xfId="4484" builtinId="9" hidden="1"/>
    <cellStyle name="Followed Hyperlink" xfId="3698" builtinId="9" hidden="1"/>
    <cellStyle name="Followed Hyperlink" xfId="2220" builtinId="9" hidden="1"/>
    <cellStyle name="Followed Hyperlink" xfId="2356" builtinId="9" hidden="1"/>
    <cellStyle name="Followed Hyperlink" xfId="496" builtinId="9" hidden="1"/>
    <cellStyle name="Followed Hyperlink" xfId="4082" builtinId="9" hidden="1"/>
    <cellStyle name="Followed Hyperlink" xfId="3722" builtinId="9" hidden="1"/>
    <cellStyle name="Followed Hyperlink" xfId="1190" builtinId="9" hidden="1"/>
    <cellStyle name="Followed Hyperlink" xfId="4030" builtinId="9" hidden="1"/>
    <cellStyle name="Followed Hyperlink" xfId="4858" builtinId="9" hidden="1"/>
    <cellStyle name="Followed Hyperlink" xfId="2604" builtinId="9" hidden="1"/>
    <cellStyle name="Followed Hyperlink" xfId="2664" builtinId="9" hidden="1"/>
    <cellStyle name="Followed Hyperlink" xfId="1214" builtinId="9" hidden="1"/>
    <cellStyle name="Followed Hyperlink" xfId="5228" builtinId="9" hidden="1"/>
    <cellStyle name="Followed Hyperlink" xfId="302" builtinId="9" hidden="1"/>
    <cellStyle name="Followed Hyperlink" xfId="904" builtinId="9" hidden="1"/>
    <cellStyle name="Followed Hyperlink" xfId="2848" builtinId="9" hidden="1"/>
    <cellStyle name="Followed Hyperlink" xfId="152" builtinId="9" hidden="1"/>
    <cellStyle name="Followed Hyperlink" xfId="2842" builtinId="9" hidden="1"/>
    <cellStyle name="Followed Hyperlink" xfId="86" builtinId="9" hidden="1"/>
    <cellStyle name="Followed Hyperlink" xfId="4512" builtinId="9" hidden="1"/>
    <cellStyle name="Followed Hyperlink" xfId="1476" builtinId="9" hidden="1"/>
    <cellStyle name="Followed Hyperlink" xfId="5052" builtinId="9" hidden="1"/>
    <cellStyle name="Followed Hyperlink" xfId="3964" builtinId="9" hidden="1"/>
    <cellStyle name="Followed Hyperlink" xfId="24" builtinId="9" hidden="1"/>
    <cellStyle name="Followed Hyperlink" xfId="4536" builtinId="9" hidden="1"/>
    <cellStyle name="Followed Hyperlink" xfId="2152" builtinId="9" hidden="1"/>
    <cellStyle name="Followed Hyperlink" xfId="262" builtinId="9" hidden="1"/>
    <cellStyle name="Followed Hyperlink" xfId="5212" builtinId="9" hidden="1"/>
    <cellStyle name="Followed Hyperlink" xfId="1212" builtinId="9" hidden="1"/>
    <cellStyle name="Followed Hyperlink" xfId="1850" builtinId="9" hidden="1"/>
    <cellStyle name="Followed Hyperlink" xfId="2028" builtinId="9" hidden="1"/>
    <cellStyle name="Followed Hyperlink" xfId="432" builtinId="9" hidden="1"/>
    <cellStyle name="Followed Hyperlink" xfId="484" builtinId="9" hidden="1"/>
    <cellStyle name="Followed Hyperlink" xfId="5038" builtinId="9" hidden="1"/>
    <cellStyle name="Followed Hyperlink" xfId="1582" builtinId="9" hidden="1"/>
    <cellStyle name="Followed Hyperlink" xfId="2054" builtinId="9" hidden="1"/>
    <cellStyle name="Followed Hyperlink" xfId="528" builtinId="9" hidden="1"/>
    <cellStyle name="Followed Hyperlink" xfId="2996" builtinId="9" hidden="1"/>
    <cellStyle name="Followed Hyperlink" xfId="2272" builtinId="9" hidden="1"/>
    <cellStyle name="Followed Hyperlink" xfId="1434" builtinId="9" hidden="1"/>
    <cellStyle name="Followed Hyperlink" xfId="750" builtinId="9" hidden="1"/>
    <cellStyle name="Followed Hyperlink" xfId="3848" builtinId="9" hidden="1"/>
    <cellStyle name="Followed Hyperlink" xfId="3020" builtinId="9" hidden="1"/>
    <cellStyle name="Followed Hyperlink" xfId="2248" builtinId="9" hidden="1"/>
    <cellStyle name="Followed Hyperlink" xfId="4780" builtinId="9" hidden="1"/>
    <cellStyle name="Followed Hyperlink" xfId="2618" builtinId="9" hidden="1"/>
    <cellStyle name="Followed Hyperlink" xfId="3576" builtinId="9" hidden="1"/>
    <cellStyle name="Followed Hyperlink" xfId="3366" builtinId="9" hidden="1"/>
    <cellStyle name="Followed Hyperlink" xfId="1064" builtinId="9" hidden="1"/>
    <cellStyle name="Followed Hyperlink" xfId="4756" builtinId="9" hidden="1"/>
    <cellStyle name="Followed Hyperlink" xfId="3426" builtinId="9" hidden="1"/>
    <cellStyle name="Followed Hyperlink" xfId="2598" builtinId="9" hidden="1"/>
    <cellStyle name="Followed Hyperlink" xfId="3342" builtinId="9" hidden="1"/>
    <cellStyle name="Followed Hyperlink" xfId="4840" builtinId="9" hidden="1"/>
    <cellStyle name="Followed Hyperlink" xfId="5248" builtinId="9" hidden="1"/>
    <cellStyle name="Followed Hyperlink" xfId="1006" builtinId="9" hidden="1"/>
    <cellStyle name="Followed Hyperlink" xfId="3762" builtinId="9" hidden="1"/>
    <cellStyle name="Followed Hyperlink" xfId="1458" builtinId="9" hidden="1"/>
    <cellStyle name="Followed Hyperlink" xfId="2624" builtinId="9" hidden="1"/>
    <cellStyle name="Followed Hyperlink" xfId="1700" builtinId="9" hidden="1"/>
    <cellStyle name="Followed Hyperlink" xfId="2942" builtinId="9" hidden="1"/>
    <cellStyle name="Followed Hyperlink" xfId="2724" builtinId="9" hidden="1"/>
    <cellStyle name="Followed Hyperlink" xfId="4934" builtinId="9" hidden="1"/>
    <cellStyle name="Followed Hyperlink" xfId="4412" builtinId="9" hidden="1"/>
    <cellStyle name="Followed Hyperlink" xfId="1334" builtinId="9" hidden="1"/>
    <cellStyle name="Followed Hyperlink" xfId="2818" builtinId="9" hidden="1"/>
    <cellStyle name="Followed Hyperlink" xfId="482" builtinId="9" hidden="1"/>
    <cellStyle name="Followed Hyperlink" xfId="480" builtinId="9" hidden="1"/>
    <cellStyle name="Followed Hyperlink" xfId="4554" builtinId="9" hidden="1"/>
    <cellStyle name="Followed Hyperlink" xfId="3966" builtinId="9" hidden="1"/>
    <cellStyle name="Followed Hyperlink" xfId="1310" builtinId="9" hidden="1"/>
    <cellStyle name="Followed Hyperlink" xfId="3568" builtinId="9" hidden="1"/>
    <cellStyle name="Followed Hyperlink" xfId="2278" builtinId="9" hidden="1"/>
    <cellStyle name="Followed Hyperlink" xfId="2600" builtinId="9" hidden="1"/>
    <cellStyle name="Followed Hyperlink" xfId="4296" builtinId="9" hidden="1"/>
    <cellStyle name="Followed Hyperlink" xfId="3122" builtinId="9" hidden="1"/>
    <cellStyle name="Followed Hyperlink" xfId="310" builtinId="9" hidden="1"/>
    <cellStyle name="Followed Hyperlink" xfId="1772" builtinId="9" hidden="1"/>
    <cellStyle name="Followed Hyperlink" xfId="3508" builtinId="9" hidden="1"/>
    <cellStyle name="Followed Hyperlink" xfId="4250" builtinId="9" hidden="1"/>
    <cellStyle name="Followed Hyperlink" xfId="5148" builtinId="9" hidden="1"/>
    <cellStyle name="Followed Hyperlink" xfId="1974" builtinId="9" hidden="1"/>
    <cellStyle name="Followed Hyperlink" xfId="142" builtinId="9" hidden="1"/>
    <cellStyle name="Followed Hyperlink" xfId="1780" builtinId="9" hidden="1"/>
    <cellStyle name="Followed Hyperlink" xfId="4090" builtinId="9" hidden="1"/>
    <cellStyle name="Followed Hyperlink" xfId="1576" builtinId="9" hidden="1"/>
    <cellStyle name="Followed Hyperlink" xfId="286" builtinId="9" hidden="1"/>
    <cellStyle name="Followed Hyperlink" xfId="2544" builtinId="9" hidden="1"/>
    <cellStyle name="Followed Hyperlink" xfId="186" builtinId="9" hidden="1"/>
    <cellStyle name="Followed Hyperlink" xfId="1952" builtinId="9" hidden="1"/>
    <cellStyle name="Followed Hyperlink" xfId="4738" builtinId="9" hidden="1"/>
    <cellStyle name="Followed Hyperlink" xfId="3358" builtinId="9" hidden="1"/>
    <cellStyle name="Followed Hyperlink" xfId="2748" builtinId="9" hidden="1"/>
    <cellStyle name="Followed Hyperlink" xfId="2520" builtinId="9" hidden="1"/>
    <cellStyle name="Followed Hyperlink" xfId="3526" builtinId="9" hidden="1"/>
    <cellStyle name="Followed Hyperlink" xfId="4970" builtinId="9" hidden="1"/>
    <cellStyle name="Followed Hyperlink" xfId="4576" builtinId="9" hidden="1"/>
    <cellStyle name="Followed Hyperlink" xfId="3912" builtinId="9" hidden="1"/>
    <cellStyle name="Followed Hyperlink" xfId="1356" builtinId="9" hidden="1"/>
    <cellStyle name="Followed Hyperlink" xfId="1272" builtinId="9" hidden="1"/>
    <cellStyle name="Followed Hyperlink" xfId="3996" builtinId="9" hidden="1"/>
    <cellStyle name="Followed Hyperlink" xfId="2692" builtinId="9" hidden="1"/>
    <cellStyle name="Followed Hyperlink" xfId="2474" builtinId="9" hidden="1"/>
    <cellStyle name="Followed Hyperlink" xfId="2124" builtinId="9" hidden="1"/>
    <cellStyle name="Followed Hyperlink" xfId="1296" builtinId="9" hidden="1"/>
    <cellStyle name="Followed Hyperlink" xfId="3972" builtinId="9" hidden="1"/>
    <cellStyle name="Followed Hyperlink" xfId="3490" builtinId="9" hidden="1"/>
    <cellStyle name="Followed Hyperlink" xfId="5082" builtinId="9" hidden="1"/>
    <cellStyle name="Followed Hyperlink" xfId="2148" builtinId="9" hidden="1"/>
    <cellStyle name="Followed Hyperlink" xfId="4904" builtinId="9" hidden="1"/>
    <cellStyle name="Followed Hyperlink" xfId="2572" builtinId="9" hidden="1"/>
    <cellStyle name="Followed Hyperlink" xfId="3514" builtinId="9" hidden="1"/>
    <cellStyle name="Followed Hyperlink" xfId="4992" builtinId="9" hidden="1"/>
    <cellStyle name="Followed Hyperlink" xfId="2946" builtinId="9" hidden="1"/>
    <cellStyle name="Followed Hyperlink" xfId="2378" builtinId="9" hidden="1"/>
    <cellStyle name="Followed Hyperlink" xfId="3116" builtinId="9" hidden="1"/>
    <cellStyle name="Followed Hyperlink" xfId="3000" builtinId="9" hidden="1"/>
    <cellStyle name="Followed Hyperlink" xfId="1726" builtinId="9" hidden="1"/>
    <cellStyle name="Followed Hyperlink" xfId="4482" builtinId="9" hidden="1"/>
    <cellStyle name="Followed Hyperlink" xfId="2486" builtinId="9" hidden="1"/>
    <cellStyle name="Followed Hyperlink" xfId="4044" builtinId="9" hidden="1"/>
    <cellStyle name="Followed Hyperlink" xfId="1312" builtinId="9" hidden="1"/>
    <cellStyle name="Followed Hyperlink" xfId="4660" builtinId="9" hidden="1"/>
    <cellStyle name="Followed Hyperlink" xfId="4506" builtinId="9" hidden="1"/>
    <cellStyle name="Followed Hyperlink" xfId="714" builtinId="9" hidden="1"/>
    <cellStyle name="Followed Hyperlink" xfId="3246" builtinId="9" hidden="1"/>
    <cellStyle name="Followed Hyperlink" xfId="632" builtinId="9" hidden="1"/>
    <cellStyle name="Followed Hyperlink" xfId="4636" builtinId="9" hidden="1"/>
    <cellStyle name="Followed Hyperlink" xfId="1880" builtinId="9" hidden="1"/>
    <cellStyle name="Followed Hyperlink" xfId="2718" builtinId="9" hidden="1"/>
    <cellStyle name="Followed Hyperlink" xfId="3222" builtinId="9" hidden="1"/>
    <cellStyle name="Followed Hyperlink" xfId="4960" builtinId="9" hidden="1"/>
    <cellStyle name="Followed Hyperlink" xfId="3677" builtinId="9" hidden="1"/>
    <cellStyle name="Followed Hyperlink" xfId="5022" builtinId="9" hidden="1"/>
    <cellStyle name="Followed Hyperlink" xfId="3667" builtinId="9" hidden="1"/>
    <cellStyle name="Followed Hyperlink" xfId="848" builtinId="9" hidden="1"/>
    <cellStyle name="Followed Hyperlink" xfId="3340" builtinId="9" hidden="1"/>
    <cellStyle name="Followed Hyperlink" xfId="3208" builtinId="9" hidden="1"/>
    <cellStyle name="Followed Hyperlink" xfId="692" builtinId="9" hidden="1"/>
    <cellStyle name="Followed Hyperlink" xfId="3906" builtinId="9" hidden="1"/>
    <cellStyle name="Followed Hyperlink" xfId="1374" builtinId="9" hidden="1"/>
    <cellStyle name="Followed Hyperlink" xfId="2310" builtinId="9" hidden="1"/>
    <cellStyle name="Followed Hyperlink" xfId="1090" builtinId="9" hidden="1"/>
    <cellStyle name="Followed Hyperlink" xfId="280" builtinId="9" hidden="1"/>
    <cellStyle name="Followed Hyperlink" xfId="4320" builtinId="9" hidden="1"/>
    <cellStyle name="Followed Hyperlink" xfId="1398" builtinId="9" hidden="1"/>
    <cellStyle name="Followed Hyperlink" xfId="237" builtinId="9" hidden="1"/>
    <cellStyle name="Followed Hyperlink" xfId="1066" builtinId="9" hidden="1"/>
    <cellStyle name="Followed Hyperlink" xfId="3532" builtinId="9" hidden="1"/>
    <cellStyle name="Followed Hyperlink" xfId="1000" builtinId="9" hidden="1"/>
    <cellStyle name="Followed Hyperlink" xfId="1464" builtinId="9" hidden="1"/>
    <cellStyle name="Followed Hyperlink" xfId="1262" builtinId="9" hidden="1"/>
    <cellStyle name="Followed Hyperlink" xfId="2366" builtinId="9" hidden="1"/>
    <cellStyle name="Followed Hyperlink" xfId="4228" builtinId="9" hidden="1"/>
    <cellStyle name="Followed Hyperlink" xfId="2368" builtinId="9" hidden="1"/>
    <cellStyle name="Followed Hyperlink" xfId="4244" builtinId="9" hidden="1"/>
    <cellStyle name="Followed Hyperlink" xfId="1488" builtinId="9" hidden="1"/>
    <cellStyle name="Followed Hyperlink" xfId="1684" builtinId="9" hidden="1"/>
    <cellStyle name="Followed Hyperlink" xfId="1690" builtinId="9" hidden="1"/>
    <cellStyle name="Followed Hyperlink" xfId="420" builtinId="9" hidden="1"/>
    <cellStyle name="Followed Hyperlink" xfId="654" builtinId="9" hidden="1"/>
    <cellStyle name="Followed Hyperlink" xfId="1992" builtinId="9" hidden="1"/>
    <cellStyle name="Followed Hyperlink" xfId="3276" builtinId="9" hidden="1"/>
    <cellStyle name="Followed Hyperlink" xfId="862" builtinId="9" hidden="1"/>
    <cellStyle name="Followed Hyperlink" xfId="4656" builtinId="9" hidden="1"/>
    <cellStyle name="Followed Hyperlink" xfId="2844" builtinId="9" hidden="1"/>
    <cellStyle name="Followed Hyperlink" xfId="2016" builtinId="9" hidden="1"/>
    <cellStyle name="Followed Hyperlink" xfId="3006" builtinId="9" hidden="1"/>
    <cellStyle name="Followed Hyperlink" xfId="4210" builtinId="9" hidden="1"/>
    <cellStyle name="Followed Hyperlink" xfId="1128" builtinId="9" hidden="1"/>
    <cellStyle name="Followed Hyperlink" xfId="2868" builtinId="9" hidden="1"/>
    <cellStyle name="Followed Hyperlink" xfId="4370" builtinId="9" hidden="1"/>
    <cellStyle name="Followed Hyperlink" xfId="227" builtinId="9" hidden="1"/>
    <cellStyle name="Followed Hyperlink" xfId="4234" builtinId="9" hidden="1"/>
    <cellStyle name="Followed Hyperlink" xfId="986" builtinId="9" hidden="1"/>
    <cellStyle name="Followed Hyperlink" xfId="5168" builtinId="9" hidden="1"/>
    <cellStyle name="Followed Hyperlink" xfId="4346" builtinId="9" hidden="1"/>
    <cellStyle name="Followed Hyperlink" xfId="252" builtinId="9" hidden="1"/>
    <cellStyle name="Followed Hyperlink" xfId="3934" builtinId="9" hidden="1"/>
    <cellStyle name="Followed Hyperlink" xfId="5268" builtinId="9" hidden="1"/>
    <cellStyle name="Followed Hyperlink" xfId="2758" builtinId="9" hidden="1"/>
    <cellStyle name="Followed Hyperlink" xfId="2326" builtinId="9" hidden="1"/>
    <cellStyle name="Followed Hyperlink" xfId="1416" builtinId="9" hidden="1"/>
    <cellStyle name="Followed Hyperlink" xfId="988" builtinId="9" hidden="1"/>
    <cellStyle name="Followed Hyperlink" xfId="2816" builtinId="9" hidden="1"/>
    <cellStyle name="Followed Hyperlink" xfId="900" builtinId="9" hidden="1"/>
    <cellStyle name="Followed Hyperlink" xfId="970" builtinId="9" hidden="1"/>
    <cellStyle name="Followed Hyperlink" xfId="1290" builtinId="9" hidden="1"/>
    <cellStyle name="Followed Hyperlink" xfId="964" builtinId="9" hidden="1"/>
    <cellStyle name="Followed Hyperlink" xfId="3634" builtinId="9" hidden="1"/>
    <cellStyle name="Followed Hyperlink" xfId="3604" builtinId="9" hidden="1"/>
    <cellStyle name="Followed Hyperlink" xfId="994" builtinId="9" hidden="1"/>
    <cellStyle name="Followed Hyperlink" xfId="4946" builtinId="9" hidden="1"/>
    <cellStyle name="Followed Hyperlink" xfId="3236" builtinId="9" hidden="1"/>
    <cellStyle name="Followed Hyperlink" xfId="518" builtinId="9" hidden="1"/>
    <cellStyle name="Followed Hyperlink" xfId="96" builtinId="9" hidden="1"/>
    <cellStyle name="Followed Hyperlink" xfId="4602" builtinId="9" hidden="1"/>
    <cellStyle name="Followed Hyperlink" xfId="1338" builtinId="9" hidden="1"/>
    <cellStyle name="Followed Hyperlink" xfId="3260" builtinId="9" hidden="1"/>
    <cellStyle name="Followed Hyperlink" xfId="3978" builtinId="9" hidden="1"/>
    <cellStyle name="Followed Hyperlink" xfId="118" builtinId="9" hidden="1"/>
    <cellStyle name="Followed Hyperlink" xfId="4626" builtinId="9" hidden="1"/>
    <cellStyle name="Followed Hyperlink" xfId="3654" builtinId="9" hidden="1"/>
    <cellStyle name="Followed Hyperlink" xfId="3126" builtinId="9" hidden="1"/>
    <cellStyle name="Followed Hyperlink" xfId="3954" builtinId="9" hidden="1"/>
    <cellStyle name="Followed Hyperlink" xfId="4000" builtinId="9" hidden="1"/>
    <cellStyle name="Followed Hyperlink" xfId="4050" builtinId="9" hidden="1"/>
    <cellStyle name="Followed Hyperlink" xfId="2118" builtinId="9" hidden="1"/>
    <cellStyle name="Followed Hyperlink" xfId="3102" builtinId="9" hidden="1"/>
    <cellStyle name="Followed Hyperlink" xfId="324" builtinId="9" hidden="1"/>
    <cellStyle name="Followed Hyperlink" xfId="4252" builtinId="9" hidden="1"/>
    <cellStyle name="Followed Hyperlink" xfId="1736" builtinId="9" hidden="1"/>
    <cellStyle name="Followed Hyperlink" xfId="5060" builtinId="9" hidden="1"/>
    <cellStyle name="Followed Hyperlink" xfId="1284" builtinId="9" hidden="1"/>
    <cellStyle name="Followed Hyperlink" xfId="3086" builtinId="9" hidden="1"/>
    <cellStyle name="Followed Hyperlink" xfId="2134" builtinId="9" hidden="1"/>
    <cellStyle name="Followed Hyperlink" xfId="1744" builtinId="9" hidden="1"/>
    <cellStyle name="Followed Hyperlink" xfId="3524" builtinId="9" hidden="1"/>
    <cellStyle name="Followed Hyperlink" xfId="5210" builtinId="9" hidden="1"/>
    <cellStyle name="Followed Hyperlink" xfId="3110" builtinId="9" hidden="1"/>
    <cellStyle name="Followed Hyperlink" xfId="2110" builtinId="9" hidden="1"/>
    <cellStyle name="Followed Hyperlink" xfId="2112" builtinId="9" hidden="1"/>
    <cellStyle name="Followed Hyperlink" xfId="3162" builtinId="9" hidden="1"/>
    <cellStyle name="Followed Hyperlink" xfId="268" builtinId="9" hidden="1"/>
    <cellStyle name="Followed Hyperlink" xfId="5114" builtinId="9" hidden="1"/>
    <cellStyle name="Followed Hyperlink" xfId="1044" builtinId="9" hidden="1"/>
    <cellStyle name="Followed Hyperlink" xfId="2932" builtinId="9" hidden="1"/>
    <cellStyle name="Followed Hyperlink" xfId="1888" builtinId="9" hidden="1"/>
    <cellStyle name="Followed Hyperlink" xfId="292" builtinId="9" hidden="1"/>
    <cellStyle name="Followed Hyperlink" xfId="4976" builtinId="9" hidden="1"/>
    <cellStyle name="Followed Hyperlink" xfId="3184" builtinId="9" hidden="1"/>
    <cellStyle name="Followed Hyperlink" xfId="382" builtinId="9" hidden="1"/>
    <cellStyle name="Followed Hyperlink" xfId="1144" builtinId="9" hidden="1"/>
    <cellStyle name="Followed Hyperlink" xfId="3900" builtinId="9" hidden="1"/>
    <cellStyle name="Followed Hyperlink" xfId="1368" builtinId="9" hidden="1"/>
    <cellStyle name="Followed Hyperlink" xfId="2510" builtinId="9" hidden="1"/>
    <cellStyle name="Followed Hyperlink" xfId="2710" builtinId="9" hidden="1"/>
    <cellStyle name="Followed Hyperlink" xfId="4752" builtinId="9" hidden="1"/>
    <cellStyle name="Followed Hyperlink" xfId="3924" builtinId="9" hidden="1"/>
    <cellStyle name="Followed Hyperlink" xfId="1524" builtinId="9" hidden="1"/>
    <cellStyle name="Followed Hyperlink" xfId="126" builtinId="9" hidden="1"/>
    <cellStyle name="Followed Hyperlink" xfId="3332" builtinId="9" hidden="1"/>
    <cellStyle name="Followed Hyperlink" xfId="2966" builtinId="9" hidden="1"/>
    <cellStyle name="Followed Hyperlink" xfId="334" builtinId="9" hidden="1"/>
    <cellStyle name="Followed Hyperlink" xfId="2136" builtinId="9" hidden="1"/>
    <cellStyle name="Followed Hyperlink" xfId="3852" builtinId="9" hidden="1"/>
    <cellStyle name="Followed Hyperlink" xfId="4330" builtinId="9" hidden="1"/>
    <cellStyle name="Followed Hyperlink" xfId="3502" builtinId="9" hidden="1"/>
    <cellStyle name="Followed Hyperlink" xfId="180" builtinId="9" hidden="1"/>
    <cellStyle name="Followed Hyperlink" xfId="1766" builtinId="9" hidden="1"/>
    <cellStyle name="Followed Hyperlink" xfId="243" builtinId="9" hidden="1"/>
    <cellStyle name="Followed Hyperlink" xfId="4354" builtinId="9" hidden="1"/>
    <cellStyle name="Followed Hyperlink" xfId="3586" builtinId="9" hidden="1"/>
    <cellStyle name="Followed Hyperlink" xfId="1714" builtinId="9" hidden="1"/>
    <cellStyle name="Followed Hyperlink" xfId="804" builtinId="9" hidden="1"/>
    <cellStyle name="Followed Hyperlink" xfId="5156" builtinId="9" hidden="1"/>
    <cellStyle name="Followed Hyperlink" xfId="2032" builtinId="9" hidden="1"/>
    <cellStyle name="Followed Hyperlink" xfId="3730" builtinId="9" hidden="1"/>
    <cellStyle name="Followed Hyperlink" xfId="2250" builtinId="9" hidden="1"/>
    <cellStyle name="Followed Hyperlink" xfId="618" builtinId="9" hidden="1"/>
    <cellStyle name="Followed Hyperlink" xfId="3980" builtinId="9" hidden="1"/>
    <cellStyle name="Followed Hyperlink" xfId="1754" builtinId="9" hidden="1"/>
    <cellStyle name="Followed Hyperlink" xfId="1070" builtinId="9" hidden="1"/>
    <cellStyle name="Followed Hyperlink" xfId="2902" builtinId="9" hidden="1"/>
    <cellStyle name="Followed Hyperlink" xfId="370" builtinId="9" hidden="1"/>
    <cellStyle name="Followed Hyperlink" xfId="4850" builtinId="9" hidden="1"/>
    <cellStyle name="Followed Hyperlink" xfId="4316" builtinId="9" hidden="1"/>
    <cellStyle name="Followed Hyperlink" xfId="5116" builtinId="9" hidden="1"/>
    <cellStyle name="Followed Hyperlink" xfId="3484" builtinId="9" hidden="1"/>
    <cellStyle name="Followed Hyperlink" xfId="394" builtinId="9" hidden="1"/>
    <cellStyle name="Followed Hyperlink" xfId="4826" builtinId="9" hidden="1"/>
    <cellStyle name="Followed Hyperlink" xfId="2070" builtinId="9" hidden="1"/>
    <cellStyle name="Followed Hyperlink" xfId="2192" builtinId="9" hidden="1"/>
    <cellStyle name="Followed Hyperlink" xfId="2584" builtinId="9" hidden="1"/>
    <cellStyle name="Followed Hyperlink" xfId="4002" builtinId="9" hidden="1"/>
    <cellStyle name="Followed Hyperlink" xfId="3572" builtinId="9" hidden="1"/>
    <cellStyle name="Followed Hyperlink" xfId="1362" builtinId="9" hidden="1"/>
    <cellStyle name="Followed Hyperlink" xfId="3858" builtinId="9" hidden="1"/>
    <cellStyle name="Followed Hyperlink" xfId="3240" builtinId="9" hidden="1"/>
    <cellStyle name="Followed Hyperlink" xfId="4746" builtinId="9" hidden="1"/>
    <cellStyle name="Followed Hyperlink" xfId="2270" builtinId="9" hidden="1"/>
    <cellStyle name="Followed Hyperlink" xfId="1386" builtinId="9" hidden="1"/>
    <cellStyle name="Followed Hyperlink" xfId="3834" builtinId="9" hidden="1"/>
    <cellStyle name="Followed Hyperlink" xfId="3928" builtinId="9" hidden="1"/>
    <cellStyle name="Followed Hyperlink" xfId="1640" builtinId="9" hidden="1"/>
    <cellStyle name="Followed Hyperlink" xfId="2468" builtinId="9" hidden="1"/>
    <cellStyle name="Followed Hyperlink" xfId="4994" builtinId="9" hidden="1"/>
    <cellStyle name="Followed Hyperlink" xfId="226" builtinId="9" hidden="1"/>
    <cellStyle name="Followed Hyperlink" xfId="3652" builtinId="9" hidden="1"/>
    <cellStyle name="Followed Hyperlink" xfId="1616" builtinId="9" hidden="1"/>
    <cellStyle name="Followed Hyperlink" xfId="1012" builtinId="9" hidden="1"/>
    <cellStyle name="Followed Hyperlink" xfId="4256" builtinId="9" hidden="1"/>
    <cellStyle name="Followed Hyperlink" xfId="36" builtinId="9" hidden="1"/>
    <cellStyle name="Followed Hyperlink" xfId="2734" builtinId="9" hidden="1"/>
    <cellStyle name="Followed Hyperlink" xfId="1864" builtinId="9" hidden="1"/>
    <cellStyle name="Followed Hyperlink" xfId="4620" builtinId="9" hidden="1"/>
    <cellStyle name="Followed Hyperlink" xfId="648" builtinId="9" hidden="1"/>
    <cellStyle name="Followed Hyperlink" xfId="3230" builtinId="9" hidden="1"/>
    <cellStyle name="Followed Hyperlink" xfId="5074" builtinId="9" hidden="1"/>
    <cellStyle name="Followed Hyperlink" xfId="4522" builtinId="9" hidden="1"/>
    <cellStyle name="Followed Hyperlink" xfId="4644" builtinId="9" hidden="1"/>
    <cellStyle name="Followed Hyperlink" xfId="638" builtinId="9" hidden="1"/>
    <cellStyle name="Followed Hyperlink" xfId="3328" builtinId="9" hidden="1"/>
    <cellStyle name="Followed Hyperlink" xfId="1442" builtinId="9" hidden="1"/>
    <cellStyle name="Followed Hyperlink" xfId="5234" builtinId="9" hidden="1"/>
    <cellStyle name="Followed Hyperlink" xfId="4186" builtinId="9" hidden="1"/>
    <cellStyle name="Followed Hyperlink" xfId="412" builtinId="9" hidden="1"/>
    <cellStyle name="Followed Hyperlink" xfId="1068" builtinId="9" hidden="1"/>
    <cellStyle name="Followed Hyperlink" xfId="2606" builtinId="9" hidden="1"/>
    <cellStyle name="Followed Hyperlink" xfId="1778" builtinId="9" hidden="1"/>
    <cellStyle name="Followed Hyperlink" xfId="2890" builtinId="9" hidden="1"/>
    <cellStyle name="Followed Hyperlink" xfId="4020" builtinId="9" hidden="1"/>
    <cellStyle name="Followed Hyperlink" xfId="1968" builtinId="9" hidden="1"/>
    <cellStyle name="Followed Hyperlink" xfId="2630" builtinId="9" hidden="1"/>
    <cellStyle name="Followed Hyperlink" xfId="4608" builtinId="9" hidden="1"/>
    <cellStyle name="Followed Hyperlink" xfId="46" builtinId="9" hidden="1"/>
    <cellStyle name="Followed Hyperlink" xfId="4694" builtinId="9" hidden="1"/>
    <cellStyle name="Followed Hyperlink" xfId="1512" builtinId="9" hidden="1"/>
    <cellStyle name="Followed Hyperlink" xfId="3756" builtinId="9" hidden="1"/>
    <cellStyle name="Followed Hyperlink" xfId="4584" builtinId="9" hidden="1"/>
    <cellStyle name="Followed Hyperlink" xfId="1370" builtinId="9" hidden="1"/>
    <cellStyle name="Followed Hyperlink" xfId="2342" builtinId="9" hidden="1"/>
    <cellStyle name="Followed Hyperlink" xfId="2256" builtinId="9" hidden="1"/>
    <cellStyle name="Followed Hyperlink" xfId="3732" builtinId="9" hidden="1"/>
    <cellStyle name="Followed Hyperlink" xfId="976" builtinId="9" hidden="1"/>
    <cellStyle name="Followed Hyperlink" xfId="4912" builtinId="9" hidden="1"/>
    <cellStyle name="Followed Hyperlink" xfId="4310" builtinId="9" hidden="1"/>
    <cellStyle name="Followed Hyperlink" xfId="4130" builtinId="9" hidden="1"/>
    <cellStyle name="Followed Hyperlink" xfId="4958" builtinId="9" hidden="1"/>
    <cellStyle name="Followed Hyperlink" xfId="2504" builtinId="9" hidden="1"/>
    <cellStyle name="Followed Hyperlink" xfId="2764" builtinId="9" hidden="1"/>
    <cellStyle name="Followed Hyperlink" xfId="836" builtinId="9" hidden="1"/>
    <cellStyle name="Followed Hyperlink" xfId="4106" builtinId="9" hidden="1"/>
    <cellStyle name="Followed Hyperlink" xfId="1350" builtinId="9" hidden="1"/>
    <cellStyle name="Followed Hyperlink" xfId="448" builtinId="9" hidden="1"/>
    <cellStyle name="Followed Hyperlink" xfId="3538" builtinId="9" hidden="1"/>
    <cellStyle name="Followed Hyperlink" xfId="4722" builtinId="9" hidden="1"/>
    <cellStyle name="Followed Hyperlink" xfId="498" builtinId="9" hidden="1"/>
    <cellStyle name="Followed Hyperlink" xfId="1326" builtinId="9" hidden="1"/>
    <cellStyle name="Followed Hyperlink" xfId="3138" builtinId="9" hidden="1"/>
    <cellStyle name="Followed Hyperlink" xfId="740" builtinId="9" hidden="1"/>
    <cellStyle name="Followed Hyperlink" xfId="4710" builtinId="9" hidden="1"/>
    <cellStyle name="Followed Hyperlink" xfId="474" builtinId="9" hidden="1"/>
    <cellStyle name="Followed Hyperlink" xfId="2106" builtinId="9" hidden="1"/>
    <cellStyle name="Followed Hyperlink" xfId="4688" builtinId="9" hidden="1"/>
    <cellStyle name="Followed Hyperlink" xfId="764" builtinId="9" hidden="1"/>
    <cellStyle name="Followed Hyperlink" xfId="5242" builtinId="9" hidden="1"/>
    <cellStyle name="Followed Hyperlink" xfId="3336" builtinId="9" hidden="1"/>
    <cellStyle name="Followed Hyperlink" xfId="164" builtinId="9" hidden="1"/>
    <cellStyle name="Followed Hyperlink" xfId="1950" builtinId="9" hidden="1"/>
    <cellStyle name="Followed Hyperlink" xfId="1928" builtinId="9" hidden="1"/>
    <cellStyle name="Followed Hyperlink" xfId="512" builtinId="9" hidden="1"/>
    <cellStyle name="Followed Hyperlink" xfId="500" builtinId="9" hidden="1"/>
    <cellStyle name="Followed Hyperlink" xfId="4014" builtinId="9" hidden="1"/>
    <cellStyle name="Followed Hyperlink" xfId="1482" builtinId="9" hidden="1"/>
    <cellStyle name="Followed Hyperlink" xfId="4122" builtinId="9" hidden="1"/>
    <cellStyle name="Followed Hyperlink" xfId="144" builtinId="9" hidden="1"/>
    <cellStyle name="Followed Hyperlink" xfId="2896" builtinId="9" hidden="1"/>
    <cellStyle name="Followed Hyperlink" xfId="3244" builtinId="9" hidden="1"/>
    <cellStyle name="Followed Hyperlink" xfId="5020" builtinId="9" hidden="1"/>
    <cellStyle name="Followed Hyperlink" xfId="4434" builtinId="9" hidden="1"/>
    <cellStyle name="Followed Hyperlink" xfId="3748" builtinId="9" hidden="1"/>
    <cellStyle name="Followed Hyperlink" xfId="2920" builtinId="9" hidden="1"/>
    <cellStyle name="Followed Hyperlink" xfId="2348" builtinId="9" hidden="1"/>
    <cellStyle name="Followed Hyperlink" xfId="4880" builtinId="9" hidden="1"/>
    <cellStyle name="Followed Hyperlink" xfId="4914" builtinId="9" hidden="1"/>
    <cellStyle name="Followed Hyperlink" xfId="3772" builtinId="9" hidden="1"/>
    <cellStyle name="Followed Hyperlink" xfId="2680" builtinId="9" hidden="1"/>
    <cellStyle name="Followed Hyperlink" xfId="2204" builtinId="9" hidden="1"/>
    <cellStyle name="Followed Hyperlink" xfId="4856" builtinId="9" hidden="1"/>
    <cellStyle name="Followed Hyperlink" xfId="82" builtinId="9" hidden="1"/>
    <cellStyle name="Followed Hyperlink" xfId="2498" builtinId="9" hidden="1"/>
    <cellStyle name="Followed Hyperlink" xfId="5026" builtinId="9" hidden="1"/>
    <cellStyle name="Followed Hyperlink" xfId="4740" builtinId="9" hidden="1"/>
    <cellStyle name="Followed Hyperlink" xfId="1792" builtinId="9" hidden="1"/>
    <cellStyle name="Followed Hyperlink" xfId="3778" builtinId="9" hidden="1"/>
    <cellStyle name="Followed Hyperlink" xfId="3888" builtinId="9" hidden="1"/>
    <cellStyle name="Followed Hyperlink" xfId="2254" builtinId="9" hidden="1"/>
    <cellStyle name="Followed Hyperlink" xfId="1472" builtinId="9" hidden="1"/>
    <cellStyle name="Followed Hyperlink" xfId="1224" builtinId="9" hidden="1"/>
    <cellStyle name="Followed Hyperlink" xfId="3036" builtinId="9" hidden="1"/>
    <cellStyle name="Followed Hyperlink" xfId="3864" builtinId="9" hidden="1"/>
    <cellStyle name="Followed Hyperlink" xfId="1592" builtinId="9" hidden="1"/>
    <cellStyle name="Followed Hyperlink" xfId="1622" builtinId="9" hidden="1"/>
    <cellStyle name="Followed Hyperlink" xfId="2976" builtinId="9" hidden="1"/>
    <cellStyle name="Followed Hyperlink" xfId="3012" builtinId="9" hidden="1"/>
    <cellStyle name="Followed Hyperlink" xfId="2240" builtinId="9" hidden="1"/>
    <cellStyle name="Followed Hyperlink" xfId="4342" builtinId="9" hidden="1"/>
    <cellStyle name="Followed Hyperlink" xfId="584" builtinId="9" hidden="1"/>
    <cellStyle name="Followed Hyperlink" xfId="4140" builtinId="9" hidden="1"/>
    <cellStyle name="Followed Hyperlink" xfId="2166" builtinId="9" hidden="1"/>
    <cellStyle name="Followed Hyperlink" xfId="780" builtinId="9" hidden="1"/>
    <cellStyle name="Followed Hyperlink" xfId="4488" builtinId="9" hidden="1"/>
    <cellStyle name="Followed Hyperlink" xfId="206" builtinId="9" hidden="1"/>
    <cellStyle name="Followed Hyperlink" xfId="4164" builtinId="9" hidden="1"/>
    <cellStyle name="Followed Hyperlink" xfId="3074" builtinId="9" hidden="1"/>
    <cellStyle name="Followed Hyperlink" xfId="4562" builtinId="9" hidden="1"/>
    <cellStyle name="Followed Hyperlink" xfId="4464" builtinId="9" hidden="1"/>
    <cellStyle name="Followed Hyperlink" xfId="2998" builtinId="9" hidden="1"/>
    <cellStyle name="Followed Hyperlink" xfId="2222" builtinId="9" hidden="1"/>
    <cellStyle name="Followed Hyperlink" xfId="3050" builtinId="9" hidden="1"/>
    <cellStyle name="Followed Hyperlink" xfId="4862" builtinId="9" hidden="1"/>
    <cellStyle name="Followed Hyperlink" xfId="1722" builtinId="9" hidden="1"/>
    <cellStyle name="Followed Hyperlink" xfId="1924" builtinId="9" hidden="1"/>
    <cellStyle name="Followed Hyperlink" xfId="2198" builtinId="9" hidden="1"/>
    <cellStyle name="Followed Hyperlink" xfId="3890" builtinId="9" hidden="1"/>
    <cellStyle name="Followed Hyperlink" xfId="672" builtinId="9" hidden="1"/>
    <cellStyle name="Followed Hyperlink" xfId="898" builtinId="9" hidden="1"/>
    <cellStyle name="Followed Hyperlink" xfId="3042" builtinId="9" hidden="1"/>
    <cellStyle name="Followed Hyperlink" xfId="4838" builtinId="9" hidden="1"/>
    <cellStyle name="Followed Hyperlink" xfId="2178" builtinId="9" hidden="1"/>
    <cellStyle name="Followed Hyperlink" xfId="2580" builtinId="9" hidden="1"/>
    <cellStyle name="Followed Hyperlink" xfId="3370" builtinId="9" hidden="1"/>
    <cellStyle name="Followed Hyperlink" xfId="2620" builtinId="9" hidden="1"/>
    <cellStyle name="Followed Hyperlink" xfId="248" builtinId="9" hidden="1"/>
    <cellStyle name="Followed Hyperlink" xfId="5122" builtinId="9" hidden="1"/>
    <cellStyle name="Followed Hyperlink" xfId="1206" builtinId="9" hidden="1"/>
    <cellStyle name="Followed Hyperlink" xfId="3737" builtinId="9" hidden="1"/>
    <cellStyle name="Followed Hyperlink" xfId="860" builtinId="9" hidden="1"/>
    <cellStyle name="Followed Hyperlink" xfId="1024" builtinId="9" hidden="1"/>
    <cellStyle name="Followed Hyperlink" xfId="1652" builtinId="9" hidden="1"/>
    <cellStyle name="Followed Hyperlink" xfId="4304" builtinId="9" hidden="1"/>
    <cellStyle name="Followed Hyperlink" xfId="3714" builtinId="9" hidden="1"/>
    <cellStyle name="Followed Hyperlink" xfId="884" builtinId="9" hidden="1"/>
    <cellStyle name="Followed Hyperlink" xfId="3640" builtinId="9" hidden="1"/>
    <cellStyle name="Followed Hyperlink" xfId="3894" builtinId="9" hidden="1"/>
    <cellStyle name="Followed Hyperlink" xfId="1866" builtinId="9" hidden="1"/>
    <cellStyle name="Followed Hyperlink" xfId="438" builtinId="9" hidden="1"/>
    <cellStyle name="Followed Hyperlink" xfId="466" builtinId="9" hidden="1"/>
    <cellStyle name="Followed Hyperlink" xfId="1114" builtinId="9" hidden="1"/>
    <cellStyle name="Followed Hyperlink" xfId="960" builtinId="9" hidden="1"/>
    <cellStyle name="Followed Hyperlink" xfId="3414" builtinId="9" hidden="1"/>
    <cellStyle name="Followed Hyperlink" xfId="1806" builtinId="9" hidden="1"/>
    <cellStyle name="Followed Hyperlink" xfId="4358" builtinId="9" hidden="1"/>
    <cellStyle name="Followed Hyperlink" xfId="4828" builtinId="9" hidden="1"/>
    <cellStyle name="Followed Hyperlink" xfId="3016" builtinId="9" hidden="1"/>
    <cellStyle name="Followed Hyperlink" xfId="2972" builtinId="9" hidden="1"/>
    <cellStyle name="Followed Hyperlink" xfId="1626" builtinId="9" hidden="1"/>
    <cellStyle name="Followed Hyperlink" xfId="4382" builtinId="9" hidden="1"/>
    <cellStyle name="Followed Hyperlink" xfId="838" builtinId="9" hidden="1"/>
    <cellStyle name="Followed Hyperlink" xfId="3040" builtinId="9" hidden="1"/>
    <cellStyle name="Followed Hyperlink" xfId="2948" builtinId="9" hidden="1"/>
    <cellStyle name="Followed Hyperlink" xfId="4760" builtinId="9" hidden="1"/>
    <cellStyle name="Followed Hyperlink" xfId="4406" builtinId="9" hidden="1"/>
    <cellStyle name="Followed Hyperlink" xfId="814" builtinId="9" hidden="1"/>
    <cellStyle name="Followed Hyperlink" xfId="650" builtinId="9" hidden="1"/>
    <cellStyle name="Followed Hyperlink" xfId="2144" builtinId="9" hidden="1"/>
    <cellStyle name="Followed Hyperlink" xfId="4736" builtinId="9" hidden="1"/>
    <cellStyle name="Followed Hyperlink" xfId="1976" builtinId="9" hidden="1"/>
    <cellStyle name="Followed Hyperlink" xfId="4874" builtinId="9" hidden="1"/>
    <cellStyle name="Followed Hyperlink" xfId="5000" builtinId="9" hidden="1"/>
    <cellStyle name="Followed Hyperlink" xfId="1276" builtinId="9" hidden="1"/>
    <cellStyle name="Followed Hyperlink" xfId="5186" builtinId="9" hidden="1"/>
    <cellStyle name="Followed Hyperlink" xfId="1956" builtinId="9" hidden="1"/>
    <cellStyle name="Followed Hyperlink" xfId="2210" builtinId="9" hidden="1"/>
    <cellStyle name="Followed Hyperlink" xfId="110" builtinId="9" hidden="1"/>
    <cellStyle name="Followed Hyperlink" xfId="4884" builtinId="9" hidden="1"/>
    <cellStyle name="Followed Hyperlink" xfId="2354" builtinId="9" hidden="1"/>
    <cellStyle name="Followed Hyperlink" xfId="5108" builtinId="9" hidden="1"/>
    <cellStyle name="Followed Hyperlink" xfId="3744" builtinId="9" hidden="1"/>
    <cellStyle name="Followed Hyperlink" xfId="4618" builtinId="9" hidden="1"/>
    <cellStyle name="Followed Hyperlink" xfId="1502" builtinId="9" hidden="1"/>
    <cellStyle name="Followed Hyperlink" xfId="2330" builtinId="9" hidden="1"/>
    <cellStyle name="Followed Hyperlink" xfId="2268" builtinId="9" hidden="1"/>
    <cellStyle name="Followed Hyperlink" xfId="3400" builtinId="9" hidden="1"/>
    <cellStyle name="Followed Hyperlink" xfId="3742" builtinId="9" hidden="1"/>
    <cellStyle name="Followed Hyperlink" xfId="1478" builtinId="9" hidden="1"/>
    <cellStyle name="Followed Hyperlink" xfId="1102" builtinId="9" hidden="1"/>
    <cellStyle name="Followed Hyperlink" xfId="4118" builtinId="9" hidden="1"/>
    <cellStyle name="Followed Hyperlink" xfId="2984" builtinId="9" hidden="1"/>
    <cellStyle name="Followed Hyperlink" xfId="4486" builtinId="9" hidden="1"/>
    <cellStyle name="Followed Hyperlink" xfId="5274" builtinId="9" hidden="1"/>
    <cellStyle name="Followed Hyperlink" xfId="2266" builtinId="9" hidden="1"/>
    <cellStyle name="Followed Hyperlink" xfId="2954" builtinId="9" hidden="1"/>
    <cellStyle name="Followed Hyperlink" xfId="924" builtinId="9" hidden="1"/>
    <cellStyle name="Followed Hyperlink" xfId="4344" builtinId="9" hidden="1"/>
    <cellStyle name="Followed Hyperlink" xfId="1500" builtinId="9" hidden="1"/>
    <cellStyle name="Followed Hyperlink" xfId="2290" builtinId="9" hidden="1"/>
    <cellStyle name="Followed Hyperlink" xfId="2930" builtinId="9" hidden="1"/>
    <cellStyle name="Followed Hyperlink" xfId="1008" builtinId="9" hidden="1"/>
    <cellStyle name="Followed Hyperlink" xfId="1568" builtinId="9" hidden="1"/>
    <cellStyle name="Followed Hyperlink" xfId="1564" builtinId="9" hidden="1"/>
    <cellStyle name="Followed Hyperlink" xfId="3376" builtinId="9" hidden="1"/>
    <cellStyle name="Followed Hyperlink" xfId="502" builtinId="9" hidden="1"/>
    <cellStyle name="Followed Hyperlink" xfId="4556" builtinId="9" hidden="1"/>
    <cellStyle name="Followed Hyperlink" xfId="712" builtinId="9" hidden="1"/>
    <cellStyle name="Followed Hyperlink" xfId="1916" builtinId="9" hidden="1"/>
    <cellStyle name="Followed Hyperlink" xfId="3352" builtinId="9" hidden="1"/>
    <cellStyle name="Followed Hyperlink" xfId="4492" builtinId="9" hidden="1"/>
    <cellStyle name="Followed Hyperlink" xfId="5096" builtinId="9" hidden="1"/>
    <cellStyle name="Followed Hyperlink" xfId="2768" builtinId="9" hidden="1"/>
    <cellStyle name="Followed Hyperlink" xfId="5124" builtinId="9" hidden="1"/>
    <cellStyle name="Followed Hyperlink" xfId="3736" builtinId="9" hidden="1"/>
    <cellStyle name="Followed Hyperlink" xfId="812" builtinId="9" hidden="1"/>
    <cellStyle name="Followed Hyperlink" xfId="1086" builtinId="9" hidden="1"/>
    <cellStyle name="Followed Hyperlink" xfId="5192" builtinId="9" hidden="1"/>
    <cellStyle name="Followed Hyperlink" xfId="4446" builtinId="9" hidden="1"/>
    <cellStyle name="Followed Hyperlink" xfId="5142" builtinId="9" hidden="1"/>
    <cellStyle name="Followed Hyperlink" xfId="2252" builtinId="9" hidden="1"/>
    <cellStyle name="Followed Hyperlink" xfId="2346" builtinId="9" hidden="1"/>
    <cellStyle name="Followed Hyperlink" xfId="272" builtinId="9" hidden="1"/>
    <cellStyle name="Followed Hyperlink" xfId="974" builtinId="9" hidden="1"/>
    <cellStyle name="Followed Hyperlink" xfId="3760" builtinId="9" hidden="1"/>
    <cellStyle name="Followed Hyperlink" xfId="2228" builtinId="9" hidden="1"/>
    <cellStyle name="Followed Hyperlink" xfId="2370" builtinId="9" hidden="1"/>
    <cellStyle name="Followed Hyperlink" xfId="368" builtinId="9" hidden="1"/>
    <cellStyle name="Followed Hyperlink" xfId="94" builtinId="9" hidden="1"/>
    <cellStyle name="Followed Hyperlink" xfId="1506" builtinId="9" hidden="1"/>
    <cellStyle name="Followed Hyperlink" xfId="214" builtinId="9" hidden="1"/>
    <cellStyle name="Followed Hyperlink" xfId="4016" builtinId="9" hidden="1"/>
    <cellStyle name="Followed Hyperlink" xfId="1260" builtinId="9" hidden="1"/>
    <cellStyle name="Followed Hyperlink" xfId="3338" builtinId="9" hidden="1"/>
    <cellStyle name="Followed Hyperlink" xfId="2602" builtinId="9" hidden="1"/>
    <cellStyle name="Followed Hyperlink" xfId="235" builtinId="9" hidden="1"/>
    <cellStyle name="Followed Hyperlink" xfId="346" builtinId="9" hidden="1"/>
    <cellStyle name="Followed Hyperlink" xfId="3694" builtinId="9" hidden="1"/>
    <cellStyle name="Followed Hyperlink" xfId="4502" builtinId="9" hidden="1"/>
    <cellStyle name="Followed Hyperlink" xfId="1438" builtinId="9" hidden="1"/>
    <cellStyle name="Followed Hyperlink" xfId="3679" builtinId="9" hidden="1"/>
    <cellStyle name="Followed Hyperlink" xfId="4078" builtinId="9" hidden="1"/>
    <cellStyle name="Followed Hyperlink" xfId="239" builtinId="9" hidden="1"/>
    <cellStyle name="Followed Hyperlink" xfId="2482" builtinId="9" hidden="1"/>
    <cellStyle name="Followed Hyperlink" xfId="4426" builtinId="9" hidden="1"/>
    <cellStyle name="Followed Hyperlink" xfId="3226" builtinId="9" hidden="1"/>
    <cellStyle name="Followed Hyperlink" xfId="4054" builtinId="9" hidden="1"/>
    <cellStyle name="Followed Hyperlink" xfId="1120" builtinId="9" hidden="1"/>
    <cellStyle name="Followed Hyperlink" xfId="2420" builtinId="9" hidden="1"/>
    <cellStyle name="Followed Hyperlink" xfId="2018" builtinId="9" hidden="1"/>
    <cellStyle name="Followed Hyperlink" xfId="3202" builtinId="9" hidden="1"/>
    <cellStyle name="Followed Hyperlink" xfId="446" builtinId="9" hidden="1"/>
    <cellStyle name="Followed Hyperlink" xfId="4152" builtinId="9" hidden="1"/>
    <cellStyle name="Followed Hyperlink" xfId="1998" builtinId="9" hidden="1"/>
    <cellStyle name="Followed Hyperlink" xfId="5134" builtinId="9" hidden="1"/>
    <cellStyle name="Followed Hyperlink" xfId="229" builtinId="9" hidden="1"/>
    <cellStyle name="Followed Hyperlink" xfId="1142" builtinId="9" hidden="1"/>
    <cellStyle name="Followed Hyperlink" xfId="2234" builtinId="9" hidden="1"/>
    <cellStyle name="Followed Hyperlink" xfId="1644" builtinId="9" hidden="1"/>
    <cellStyle name="Followed Hyperlink" xfId="3624" builtinId="9" hidden="1"/>
    <cellStyle name="Followed Hyperlink" xfId="1394" builtinId="9" hidden="1"/>
    <cellStyle name="Followed Hyperlink" xfId="3010" builtinId="9" hidden="1"/>
    <cellStyle name="Followed Hyperlink" xfId="2264" builtinId="9" hidden="1"/>
    <cellStyle name="Followed Hyperlink" xfId="4742" builtinId="9" hidden="1"/>
    <cellStyle name="Followed Hyperlink" xfId="3094" builtinId="9" hidden="1"/>
    <cellStyle name="Followed Hyperlink" xfId="844" builtinId="9" hidden="1"/>
    <cellStyle name="Followed Hyperlink" xfId="2674" builtinId="9" hidden="1"/>
    <cellStyle name="Followed Hyperlink" xfId="3632" builtinId="9" hidden="1"/>
    <cellStyle name="Followed Hyperlink" xfId="4718" builtinId="9" hidden="1"/>
    <cellStyle name="Followed Hyperlink" xfId="216" builtinId="9" hidden="1"/>
    <cellStyle name="Followed Hyperlink" xfId="2636" builtinId="9" hidden="1"/>
    <cellStyle name="Followed Hyperlink" xfId="3940" builtinId="9" hidden="1"/>
    <cellStyle name="Followed Hyperlink" xfId="3406" builtinId="9" hidden="1"/>
    <cellStyle name="Followed Hyperlink" xfId="1110" builtinId="9" hidden="1"/>
    <cellStyle name="Followed Hyperlink" xfId="3488" builtinId="9" hidden="1"/>
    <cellStyle name="Followed Hyperlink" xfId="2660" builtinId="9" hidden="1"/>
    <cellStyle name="Followed Hyperlink" xfId="4084" builtinId="9" hidden="1"/>
    <cellStyle name="Followed Hyperlink" xfId="2410" builtinId="9" hidden="1"/>
    <cellStyle name="Followed Hyperlink" xfId="2810" builtinId="9" hidden="1"/>
    <cellStyle name="Followed Hyperlink" xfId="4652" builtinId="9" hidden="1"/>
    <cellStyle name="Followed Hyperlink" xfId="3824" builtinId="9" hidden="1"/>
    <cellStyle name="Followed Hyperlink" xfId="1444" builtinId="9" hidden="1"/>
    <cellStyle name="Followed Hyperlink" xfId="3976" builtinId="9" hidden="1"/>
    <cellStyle name="Followed Hyperlink" xfId="622" builtinId="9" hidden="1"/>
    <cellStyle name="Followed Hyperlink" xfId="44" builtinId="9" hidden="1"/>
    <cellStyle name="Followed Hyperlink" xfId="2562" builtinId="9" hidden="1"/>
    <cellStyle name="Followed Hyperlink" xfId="2036" builtinId="9" hidden="1"/>
    <cellStyle name="Followed Hyperlink" xfId="5184" builtinId="9" hidden="1"/>
    <cellStyle name="Followed Hyperlink" xfId="4596" builtinId="9" hidden="1"/>
    <cellStyle name="Followed Hyperlink" xfId="636" builtinId="9" hidden="1"/>
    <cellStyle name="Followed Hyperlink" xfId="1818" builtinId="9" hidden="1"/>
    <cellStyle name="Followed Hyperlink" xfId="2120" builtinId="9" hidden="1"/>
    <cellStyle name="Followed Hyperlink" xfId="352" builtinId="9" hidden="1"/>
    <cellStyle name="Followed Hyperlink" xfId="4254" builtinId="9" hidden="1"/>
    <cellStyle name="Followed Hyperlink" xfId="3870" builtinId="9" hidden="1"/>
    <cellStyle name="Followed Hyperlink" xfId="1768" builtinId="9" hidden="1"/>
    <cellStyle name="Followed Hyperlink" xfId="4374" builtinId="9" hidden="1"/>
    <cellStyle name="Followed Hyperlink" xfId="1738" builtinId="9" hidden="1"/>
    <cellStyle name="Followed Hyperlink" xfId="3686" builtinId="9" hidden="1"/>
    <cellStyle name="Followed Hyperlink" xfId="202" builtinId="9" hidden="1"/>
    <cellStyle name="Followed Hyperlink" xfId="710" builtinId="9" hidden="1"/>
    <cellStyle name="Followed Hyperlink" xfId="718" builtinId="9" hidden="1"/>
    <cellStyle name="Followed Hyperlink" xfId="3880" builtinId="9" hidden="1"/>
    <cellStyle name="Followed Hyperlink" xfId="3052" builtinId="9" hidden="1"/>
    <cellStyle name="Followed Hyperlink" xfId="520" builtinId="9" hidden="1"/>
    <cellStyle name="Followed Hyperlink" xfId="946" builtinId="9" hidden="1"/>
    <cellStyle name="Followed Hyperlink" xfId="694" builtinId="9" hidden="1"/>
    <cellStyle name="Followed Hyperlink" xfId="1994" builtinId="9" hidden="1"/>
    <cellStyle name="Followed Hyperlink" xfId="2566" builtinId="9" hidden="1"/>
    <cellStyle name="Followed Hyperlink" xfId="1264" builtinId="9" hidden="1"/>
    <cellStyle name="Followed Hyperlink" xfId="1140" builtinId="9" hidden="1"/>
    <cellStyle name="Followed Hyperlink" xfId="2738" builtinId="9" hidden="1"/>
    <cellStyle name="Followed Hyperlink" xfId="4226" builtinId="9" hidden="1"/>
    <cellStyle name="Followed Hyperlink" xfId="98" builtinId="9" hidden="1"/>
    <cellStyle name="Followed Hyperlink" xfId="4872" builtinId="9" hidden="1"/>
    <cellStyle name="Followed Hyperlink" xfId="1116" builtinId="9" hidden="1"/>
    <cellStyle name="Followed Hyperlink" xfId="2506" builtinId="9" hidden="1"/>
    <cellStyle name="Followed Hyperlink" xfId="950" builtinId="9" hidden="1"/>
    <cellStyle name="Followed Hyperlink" xfId="5240" builtinId="9" hidden="1"/>
    <cellStyle name="Followed Hyperlink" xfId="3958" builtinId="9" hidden="1"/>
    <cellStyle name="Followed Hyperlink" xfId="464" builtinId="9" hidden="1"/>
    <cellStyle name="Followed Hyperlink" xfId="134" builtinId="9" hidden="1"/>
    <cellStyle name="Followed Hyperlink" xfId="1294" builtinId="9" hidden="1"/>
    <cellStyle name="Followed Hyperlink" xfId="4102" builtinId="9" hidden="1"/>
    <cellStyle name="Followed Hyperlink" xfId="1816" builtinId="9" hidden="1"/>
    <cellStyle name="Followed Hyperlink" xfId="3528" builtinId="9" hidden="1"/>
    <cellStyle name="Followed Hyperlink" xfId="1740" builtinId="9" hidden="1"/>
    <cellStyle name="Followed Hyperlink" xfId="540" builtinId="9" hidden="1"/>
    <cellStyle name="Followed Hyperlink" xfId="1960" builtinId="9" hidden="1"/>
    <cellStyle name="Followed Hyperlink" xfId="326" builtinId="9" hidden="1"/>
    <cellStyle name="Followed Hyperlink" xfId="3552" builtinId="9" hidden="1"/>
    <cellStyle name="Followed Hyperlink" xfId="1716" builtinId="9" hidden="1"/>
    <cellStyle name="Followed Hyperlink" xfId="656" builtinId="9" hidden="1"/>
    <cellStyle name="Followed Hyperlink" xfId="1730" builtinId="9" hidden="1"/>
    <cellStyle name="Followed Hyperlink" xfId="3196" builtinId="9" hidden="1"/>
    <cellStyle name="Followed Hyperlink" xfId="2834" builtinId="9" hidden="1"/>
    <cellStyle name="Followed Hyperlink" xfId="1764" builtinId="9" hidden="1"/>
    <cellStyle name="Followed Hyperlink" xfId="936" builtinId="9" hidden="1"/>
    <cellStyle name="Followed Hyperlink" xfId="748" builtinId="9" hidden="1"/>
    <cellStyle name="Followed Hyperlink" xfId="176" builtinId="9" hidden="1"/>
    <cellStyle name="Followed Hyperlink" xfId="2090" builtinId="9" hidden="1"/>
    <cellStyle name="Followed Hyperlink" xfId="1788" builtinId="9" hidden="1"/>
    <cellStyle name="Followed Hyperlink" xfId="260" builtinId="9" hidden="1"/>
    <cellStyle name="Followed Hyperlink" xfId="724" builtinId="9" hidden="1"/>
    <cellStyle name="Followed Hyperlink" xfId="3256" builtinId="9" hidden="1"/>
    <cellStyle name="Followed Hyperlink" xfId="4568" builtinId="9" hidden="1"/>
    <cellStyle name="Followed Hyperlink" xfId="514" builtinId="9" hidden="1"/>
    <cellStyle name="Followed Hyperlink" xfId="1842" builtinId="9" hidden="1"/>
    <cellStyle name="Followed Hyperlink" xfId="1138" builtinId="9" hidden="1"/>
    <cellStyle name="Followed Hyperlink" xfId="3232" builtinId="9" hidden="1"/>
    <cellStyle name="Followed Hyperlink" xfId="1366" builtinId="9" hidden="1"/>
    <cellStyle name="Followed Hyperlink" xfId="3616" builtinId="9" hidden="1"/>
    <cellStyle name="Followed Hyperlink" xfId="4356" builtinId="9" hidden="1"/>
    <cellStyle name="Followed Hyperlink" xfId="2780" builtinId="9" hidden="1"/>
    <cellStyle name="Followed Hyperlink" xfId="416" builtinId="9" hidden="1"/>
    <cellStyle name="Followed Hyperlink" xfId="4974" builtinId="9" hidden="1"/>
    <cellStyle name="Followed Hyperlink" xfId="4146" builtinId="9" hidden="1"/>
    <cellStyle name="Followed Hyperlink" xfId="434" builtinId="9" hidden="1"/>
    <cellStyle name="Followed Hyperlink" xfId="3606" builtinId="9" hidden="1"/>
    <cellStyle name="Followed Hyperlink" xfId="124" builtinId="9" hidden="1"/>
    <cellStyle name="Followed Hyperlink" xfId="5236" builtinId="9" hidden="1"/>
    <cellStyle name="Followed Hyperlink" xfId="4684" builtinId="9" hidden="1"/>
    <cellStyle name="Followed Hyperlink" xfId="5008" builtinId="9" hidden="1"/>
    <cellStyle name="Followed Hyperlink" xfId="2442" builtinId="9" hidden="1"/>
    <cellStyle name="Followed Hyperlink" xfId="2156" builtinId="9" hidden="1"/>
    <cellStyle name="Followed Hyperlink" xfId="614" builtinId="9" hidden="1"/>
    <cellStyle name="Followed Hyperlink" xfId="1076" builtinId="9" hidden="1"/>
    <cellStyle name="Followed Hyperlink" xfId="3522" builtinId="9" hidden="1"/>
    <cellStyle name="Followed Hyperlink" xfId="2418" builtinId="9" hidden="1"/>
    <cellStyle name="Followed Hyperlink" xfId="4230" builtinId="9" hidden="1"/>
    <cellStyle name="Followed Hyperlink" xfId="4936" builtinId="9" hidden="1"/>
    <cellStyle name="Followed Hyperlink" xfId="5062" builtinId="9" hidden="1"/>
    <cellStyle name="Followed Hyperlink" xfId="2864" builtinId="9" hidden="1"/>
    <cellStyle name="Followed Hyperlink" xfId="4532" builtinId="9" hidden="1"/>
    <cellStyle name="Followed Hyperlink" xfId="4206" builtinId="9" hidden="1"/>
    <cellStyle name="Followed Hyperlink" xfId="1450" builtinId="9" hidden="1"/>
    <cellStyle name="Followed Hyperlink" xfId="3148" builtinId="9" hidden="1"/>
    <cellStyle name="Followed Hyperlink" xfId="4144" builtinId="9" hidden="1"/>
    <cellStyle name="Followed Hyperlink" xfId="4622" builtinId="9" hidden="1"/>
    <cellStyle name="Followed Hyperlink" xfId="598" builtinId="9" hidden="1"/>
    <cellStyle name="Followed Hyperlink" xfId="736" builtinId="9" hidden="1"/>
    <cellStyle name="Followed Hyperlink" xfId="2836" builtinId="9" hidden="1"/>
    <cellStyle name="Followed Hyperlink" xfId="706" builtinId="9" hidden="1"/>
    <cellStyle name="Followed Hyperlink" xfId="4628" builtinId="9" hidden="1"/>
    <cellStyle name="Followed Hyperlink" xfId="574" builtinId="9" hidden="1"/>
    <cellStyle name="Followed Hyperlink" xfId="2006" builtinId="9" hidden="1"/>
    <cellStyle name="Followed Hyperlink" xfId="4750" builtinId="9" hidden="1"/>
    <cellStyle name="Followed Hyperlink" xfId="664" builtinId="9" hidden="1"/>
    <cellStyle name="Followed Hyperlink" xfId="1020" builtinId="9" hidden="1"/>
    <cellStyle name="Followed Hyperlink" xfId="1848" builtinId="9" hidden="1"/>
    <cellStyle name="Followed Hyperlink" xfId="2030" builtinId="9" hidden="1"/>
    <cellStyle name="Followed Hyperlink" xfId="4276" builtinId="9" hidden="1"/>
    <cellStyle name="Followed Hyperlink" xfId="4272" builtinId="9" hidden="1"/>
    <cellStyle name="Followed Hyperlink" xfId="996" builtinId="9" hidden="1"/>
    <cellStyle name="Followed Hyperlink" xfId="1536" builtinId="9" hidden="1"/>
    <cellStyle name="Followed Hyperlink" xfId="3636" builtinId="9" hidden="1"/>
    <cellStyle name="Followed Hyperlink" xfId="241" builtinId="9" hidden="1"/>
    <cellStyle name="Followed Hyperlink" xfId="2114" builtinId="9" hidden="1"/>
    <cellStyle name="Followed Hyperlink" xfId="2484" builtinId="9" hidden="1"/>
    <cellStyle name="Followed Hyperlink" xfId="1656" builtinId="9" hidden="1"/>
    <cellStyle name="Followed Hyperlink" xfId="3612" builtinId="9" hidden="1"/>
    <cellStyle name="Followed Hyperlink" xfId="3850" builtinId="9" hidden="1"/>
    <cellStyle name="Followed Hyperlink" xfId="3142" builtinId="9" hidden="1"/>
    <cellStyle name="Followed Hyperlink" xfId="4160" builtinId="9" hidden="1"/>
    <cellStyle name="Followed Hyperlink" xfId="1608" builtinId="9" hidden="1"/>
    <cellStyle name="Followed Hyperlink" xfId="2448" builtinId="9" hidden="1"/>
    <cellStyle name="Followed Hyperlink" xfId="1672" builtinId="9" hidden="1"/>
    <cellStyle name="Followed Hyperlink" xfId="174" builtinId="9" hidden="1"/>
    <cellStyle name="Followed Hyperlink" xfId="1548" builtinId="9" hidden="1"/>
    <cellStyle name="Followed Hyperlink" xfId="3566" builtinId="9" hidden="1"/>
    <cellStyle name="Followed Hyperlink" xfId="1032" builtinId="9" hidden="1"/>
    <cellStyle name="Followed Hyperlink" xfId="4956" builtinId="9" hidden="1"/>
    <cellStyle name="Followed Hyperlink" xfId="452" builtinId="9" hidden="1"/>
    <cellStyle name="Followed Hyperlink" xfId="2398" builtinId="9" hidden="1"/>
    <cellStyle name="Followed Hyperlink" xfId="5158" builtinId="9" hidden="1"/>
    <cellStyle name="Followed Hyperlink" xfId="1920" builtinId="9" hidden="1"/>
    <cellStyle name="Followed Hyperlink" xfId="1348" builtinId="9" hidden="1"/>
    <cellStyle name="Followed Hyperlink" xfId="3250" builtinId="9" hidden="1"/>
    <cellStyle name="Followed Hyperlink" xfId="2422" builtinId="9" hidden="1"/>
    <cellStyle name="Followed Hyperlink" xfId="610" builtinId="9" hidden="1"/>
    <cellStyle name="Followed Hyperlink" xfId="4510" builtinId="9" hidden="1"/>
    <cellStyle name="Followed Hyperlink" xfId="1324" builtinId="9" hidden="1"/>
    <cellStyle name="Followed Hyperlink" xfId="2072" builtinId="9" hidden="1"/>
    <cellStyle name="Followed Hyperlink" xfId="646" builtinId="9" hidden="1"/>
    <cellStyle name="Followed Hyperlink" xfId="634" builtinId="9" hidden="1"/>
    <cellStyle name="Followed Hyperlink" xfId="2058" builtinId="9" hidden="1"/>
    <cellStyle name="Followed Hyperlink" xfId="2876" builtinId="9" hidden="1"/>
    <cellStyle name="Followed Hyperlink" xfId="758" builtinId="9" hidden="1"/>
    <cellStyle name="Followed Hyperlink" xfId="356" builtinId="9" hidden="1"/>
    <cellStyle name="Followed Hyperlink" xfId="4242" builtinId="9" hidden="1"/>
    <cellStyle name="Followed Hyperlink" xfId="108" builtinId="9" hidden="1"/>
    <cellStyle name="Followed Hyperlink" xfId="3014" builtinId="9" hidden="1"/>
    <cellStyle name="Followed Hyperlink" xfId="4338" builtinId="9" hidden="1"/>
    <cellStyle name="Followed Hyperlink" xfId="332" builtinId="9" hidden="1"/>
    <cellStyle name="Followed Hyperlink" xfId="1132" builtinId="9" hidden="1"/>
    <cellStyle name="Followed Hyperlink" xfId="1734" builtinId="9" hidden="1"/>
    <cellStyle name="Followed Hyperlink" xfId="3486" builtinId="9" hidden="1"/>
    <cellStyle name="Followed Hyperlink" xfId="4314" builtinId="9" hidden="1"/>
    <cellStyle name="Followed Hyperlink" xfId="3868" builtinId="9" hidden="1"/>
    <cellStyle name="Followed Hyperlink" xfId="2526" builtinId="9" hidden="1"/>
    <cellStyle name="Followed Hyperlink" xfId="1222" builtinId="9" hidden="1"/>
    <cellStyle name="Followed Hyperlink" xfId="8" builtinId="9" hidden="1"/>
    <cellStyle name="Followed Hyperlink" xfId="2684" builtinId="9" hidden="1"/>
    <cellStyle name="Followed Hyperlink" xfId="3592" builtinId="9" hidden="1"/>
    <cellStyle name="Followed Hyperlink" xfId="1758" builtinId="9" hidden="1"/>
    <cellStyle name="Followed Hyperlink" xfId="5036" builtinId="9" hidden="1"/>
    <cellStyle name="Followed Hyperlink" xfId="2298" builtinId="9" hidden="1"/>
    <cellStyle name="Followed Hyperlink" xfId="282" builtinId="9" hidden="1"/>
    <cellStyle name="Followed Hyperlink" xfId="3656" builtinId="9" hidden="1"/>
    <cellStyle name="Followed Hyperlink" xfId="932" builtinId="9" hidden="1"/>
    <cellStyle name="Followed Hyperlink" xfId="2744" builtinId="9" hidden="1"/>
    <cellStyle name="Followed Hyperlink" xfId="5204" builtinId="9" hidden="1"/>
    <cellStyle name="Followed Hyperlink" xfId="306" builtinId="9" hidden="1"/>
    <cellStyle name="Followed Hyperlink" xfId="1330" builtinId="9" hidden="1"/>
    <cellStyle name="Followed Hyperlink" xfId="2786" builtinId="9" hidden="1"/>
    <cellStyle name="Followed Hyperlink" xfId="2720" builtinId="9" hidden="1"/>
    <cellStyle name="Followed Hyperlink" xfId="3816" builtinId="9" hidden="1"/>
    <cellStyle name="Followed Hyperlink" xfId="1724" builtinId="9" hidden="1"/>
    <cellStyle name="Followed Hyperlink" xfId="5010" builtinId="9" hidden="1"/>
    <cellStyle name="Followed Hyperlink" xfId="756" builtinId="9" hidden="1"/>
    <cellStyle name="Followed Hyperlink" xfId="4910" builtinId="9" hidden="1"/>
    <cellStyle name="Followed Hyperlink" xfId="1604" builtinId="9" hidden="1"/>
    <cellStyle name="Followed Hyperlink" xfId="5166" builtinId="9" hidden="1"/>
    <cellStyle name="Followed Hyperlink" xfId="338" builtinId="9" hidden="1"/>
    <cellStyle name="Followed Hyperlink" xfId="760" builtinId="9" hidden="1"/>
    <cellStyle name="Followed Hyperlink" xfId="908" builtinId="9" hidden="1"/>
    <cellStyle name="Followed Hyperlink" xfId="3544" builtinId="9" hidden="1"/>
    <cellStyle name="Followed Hyperlink" xfId="4392" builtinId="9" hidden="1"/>
    <cellStyle name="Followed Hyperlink" xfId="1752" builtinId="9" hidden="1"/>
    <cellStyle name="Followed Hyperlink" xfId="3794" builtinId="9" hidden="1"/>
    <cellStyle name="Followed Hyperlink" xfId="358" builtinId="9" hidden="1"/>
    <cellStyle name="Followed Hyperlink" xfId="1306" builtinId="9" hidden="1"/>
    <cellStyle name="Followed Hyperlink" xfId="1154" builtinId="9" hidden="1"/>
    <cellStyle name="Followed Hyperlink" xfId="4236" builtinId="9" hidden="1"/>
    <cellStyle name="Followed Hyperlink" xfId="2766" builtinId="9" hidden="1"/>
    <cellStyle name="Followed Hyperlink" xfId="3118" builtinId="9" hidden="1"/>
    <cellStyle name="Followed Hyperlink" xfId="3078" builtinId="9" hidden="1"/>
    <cellStyle name="Followed Hyperlink" xfId="2854" builtinId="9" hidden="1"/>
    <cellStyle name="Followed Hyperlink" xfId="628" builtinId="9" hidden="1"/>
    <cellStyle name="Followed Hyperlink" xfId="3970" builtinId="9" hidden="1"/>
    <cellStyle name="Followed Hyperlink" xfId="2488" builtinId="9" hidden="1"/>
    <cellStyle name="Followed Hyperlink" xfId="2078" builtinId="9" hidden="1"/>
    <cellStyle name="Followed Hyperlink" xfId="556" builtinId="9" hidden="1"/>
    <cellStyle name="Followed Hyperlink" xfId="604" builtinId="9" hidden="1"/>
    <cellStyle name="Followed Hyperlink" xfId="3994" builtinId="9" hidden="1"/>
    <cellStyle name="Followed Hyperlink" xfId="5270" builtinId="9" hidden="1"/>
    <cellStyle name="Followed Hyperlink" xfId="914" builtinId="9" hidden="1"/>
    <cellStyle name="Followed Hyperlink" xfId="3446" builtinId="9" hidden="1"/>
    <cellStyle name="Followed Hyperlink" xfId="5132" builtinId="9" hidden="1"/>
    <cellStyle name="Followed Hyperlink" xfId="4836" builtinId="9" hidden="1"/>
    <cellStyle name="Followed Hyperlink" xfId="2080" builtinId="9" hidden="1"/>
    <cellStyle name="Followed Hyperlink" xfId="2518" builtinId="9" hidden="1"/>
    <cellStyle name="Followed Hyperlink" xfId="3422" builtinId="9" hidden="1"/>
    <cellStyle name="Followed Hyperlink" xfId="1176" builtinId="9" hidden="1"/>
    <cellStyle name="Followed Hyperlink" xfId="5174" builtinId="9" hidden="1"/>
    <cellStyle name="Followed Hyperlink" xfId="2056" builtinId="9" hidden="1"/>
    <cellStyle name="Followed Hyperlink" xfId="2542" builtinId="9" hidden="1"/>
    <cellStyle name="Followed Hyperlink" xfId="58" builtinId="9" hidden="1"/>
    <cellStyle name="Followed Hyperlink" xfId="3558" builtinId="9" hidden="1"/>
    <cellStyle name="Followed Hyperlink" xfId="3956" builtinId="9" hidden="1"/>
    <cellStyle name="Followed Hyperlink" xfId="1388" builtinId="9" hidden="1"/>
    <cellStyle name="Followed Hyperlink" xfId="2846" builtinId="9" hidden="1"/>
    <cellStyle name="Followed Hyperlink" xfId="3274" builtinId="9" hidden="1"/>
    <cellStyle name="Followed Hyperlink" xfId="3442" builtinId="9" hidden="1"/>
    <cellStyle name="Followed Hyperlink" xfId="4458" builtinId="9" hidden="1"/>
    <cellStyle name="Followed Hyperlink" xfId="2168" builtinId="9" hidden="1"/>
    <cellStyle name="Followed Hyperlink" xfId="878" builtinId="9" hidden="1"/>
    <cellStyle name="Followed Hyperlink" xfId="3642" builtinId="9" hidden="1"/>
    <cellStyle name="Followed Hyperlink" xfId="1578" builtinId="9" hidden="1"/>
    <cellStyle name="Followed Hyperlink" xfId="1002" builtinId="9" hidden="1"/>
    <cellStyle name="Followed Hyperlink" xfId="4218" builtinId="9" hidden="1"/>
    <cellStyle name="Followed Hyperlink" xfId="1052" builtinId="9" hidden="1"/>
    <cellStyle name="Followed Hyperlink" xfId="4386" builtinId="9" hidden="1"/>
    <cellStyle name="Followed Hyperlink" xfId="1854" builtinId="9" hidden="1"/>
    <cellStyle name="Followed Hyperlink" xfId="1026" builtinId="9" hidden="1"/>
    <cellStyle name="Followed Hyperlink" xfId="4194" builtinId="9" hidden="1"/>
    <cellStyle name="Followed Hyperlink" xfId="3268" builtinId="9" hidden="1"/>
    <cellStyle name="Followed Hyperlink" xfId="2000" builtinId="9" hidden="1"/>
    <cellStyle name="Followed Hyperlink" xfId="2828" builtinId="9" hidden="1"/>
    <cellStyle name="Followed Hyperlink" xfId="4788" builtinId="9" hidden="1"/>
    <cellStyle name="Followed Hyperlink" xfId="3828" builtinId="9" hidden="1"/>
    <cellStyle name="Followed Hyperlink" xfId="3292" builtinId="9" hidden="1"/>
    <cellStyle name="Followed Hyperlink" xfId="1480" builtinId="9" hidden="1"/>
    <cellStyle name="Followed Hyperlink" xfId="652" builtinId="9" hidden="1"/>
    <cellStyle name="Followed Hyperlink" xfId="4616" builtinId="9" hidden="1"/>
    <cellStyle name="Followed Hyperlink" xfId="402" builtinId="9" hidden="1"/>
    <cellStyle name="Followed Hyperlink" xfId="3412" builtinId="9" hidden="1"/>
    <cellStyle name="Followed Hyperlink" xfId="3322" builtinId="9" hidden="1"/>
    <cellStyle name="Followed Hyperlink" xfId="1718" builtinId="9" hidden="1"/>
    <cellStyle name="Followed Hyperlink" xfId="3452" builtinId="9" hidden="1"/>
    <cellStyle name="Followed Hyperlink" xfId="426" builtinId="9" hidden="1"/>
    <cellStyle name="Followed Hyperlink" xfId="5098" builtinId="9" hidden="1"/>
    <cellStyle name="Followed Hyperlink" xfId="2668" builtinId="9" hidden="1"/>
    <cellStyle name="Followed Hyperlink" xfId="1840" builtinId="9" hidden="1"/>
    <cellStyle name="Followed Hyperlink" xfId="2908" builtinId="9" hidden="1"/>
    <cellStyle name="Followed Hyperlink" xfId="4034" builtinId="9" hidden="1"/>
    <cellStyle name="Followed Hyperlink" xfId="1186" builtinId="9" hidden="1"/>
    <cellStyle name="Followed Hyperlink" xfId="3418" builtinId="9" hidden="1"/>
    <cellStyle name="Followed Hyperlink" xfId="4546" builtinId="9" hidden="1"/>
    <cellStyle name="Followed Hyperlink" xfId="172" builtinId="9" hidden="1"/>
    <cellStyle name="Followed Hyperlink" xfId="2352" builtinId="9" hidden="1"/>
    <cellStyle name="Followed Hyperlink" xfId="2246" builtinId="9" hidden="1"/>
    <cellStyle name="Followed Hyperlink" xfId="1418" builtinId="9" hidden="1"/>
    <cellStyle name="Followed Hyperlink" xfId="3802" builtinId="9" hidden="1"/>
    <cellStyle name="Followed Hyperlink" xfId="3660" builtinId="9" hidden="1"/>
    <cellStyle name="Followed Hyperlink" xfId="4472" builtinId="9" hidden="1"/>
    <cellStyle name="Followed Hyperlink" xfId="3872" builtinId="9" hidden="1"/>
    <cellStyle name="Followed Hyperlink" xfId="4570" builtinId="9" hidden="1"/>
    <cellStyle name="Followed Hyperlink" xfId="4906" builtinId="9" hidden="1"/>
    <cellStyle name="Followed Hyperlink" xfId="3684" builtinId="9" hidden="1"/>
    <cellStyle name="Followed Hyperlink" xfId="2304" builtinId="9" hidden="1"/>
    <cellStyle name="Followed Hyperlink" xfId="14" builtinId="9" hidden="1"/>
    <cellStyle name="Followed Hyperlink" xfId="4944" builtinId="9" hidden="1"/>
    <cellStyle name="Followed Hyperlink" xfId="3238" builtinId="9" hidden="1"/>
    <cellStyle name="Followed Hyperlink" xfId="4808" builtinId="9" hidden="1"/>
    <cellStyle name="Followed Hyperlink" xfId="1896" builtinId="9" hidden="1"/>
    <cellStyle name="Followed Hyperlink" xfId="2686" builtinId="9" hidden="1"/>
    <cellStyle name="Followed Hyperlink" xfId="1420" builtinId="9" hidden="1"/>
    <cellStyle name="Followed Hyperlink" xfId="608" builtinId="9" hidden="1"/>
    <cellStyle name="Followed Hyperlink" xfId="2648" builtinId="9" hidden="1"/>
    <cellStyle name="Followed Hyperlink" xfId="4490" builtinId="9" hidden="1"/>
    <cellStyle name="Followed Hyperlink" xfId="4676" builtinId="9" hidden="1"/>
    <cellStyle name="Followed Hyperlink" xfId="5070" builtinId="9" hidden="1"/>
    <cellStyle name="Followed Hyperlink" xfId="1354" builtinId="9" hidden="1"/>
    <cellStyle name="Followed Hyperlink" xfId="754" builtinId="9" hidden="1"/>
    <cellStyle name="Followed Hyperlink" xfId="4466" builtinId="9" hidden="1"/>
    <cellStyle name="Followed Hyperlink" xfId="1710" builtinId="9" hidden="1"/>
    <cellStyle name="Followed Hyperlink" xfId="2888" builtinId="9" hidden="1"/>
    <cellStyle name="Followed Hyperlink" xfId="2224" builtinId="9" hidden="1"/>
    <cellStyle name="Followed Hyperlink" xfId="1918" builtinId="9" hidden="1"/>
    <cellStyle name="Followed Hyperlink" xfId="3302" builtinId="9" hidden="1"/>
    <cellStyle name="Followed Hyperlink" xfId="2556" builtinId="9" hidden="1"/>
    <cellStyle name="Followed Hyperlink" xfId="4052" builtinId="9" hidden="1"/>
    <cellStyle name="Followed Hyperlink" xfId="1936" builtinId="9" hidden="1"/>
    <cellStyle name="Followed Hyperlink" xfId="4298" builtinId="9" hidden="1"/>
    <cellStyle name="Followed Hyperlink" xfId="3186" builtinId="9" hidden="1"/>
    <cellStyle name="Followed Hyperlink" xfId="522" builtinId="9" hidden="1"/>
    <cellStyle name="Followed Hyperlink" xfId="4076" builtinId="9" hidden="1"/>
    <cellStyle name="Followed Hyperlink" xfId="1544" builtinId="9" hidden="1"/>
    <cellStyle name="Followed Hyperlink" xfId="2884" builtinId="9" hidden="1"/>
    <cellStyle name="Followed Hyperlink" xfId="4552" builtinId="9" hidden="1"/>
    <cellStyle name="Followed Hyperlink" xfId="2910" builtinId="9" hidden="1"/>
    <cellStyle name="Followed Hyperlink" xfId="3334" builtinId="9" hidden="1"/>
    <cellStyle name="Followed Hyperlink" xfId="1600" builtinId="9" hidden="1"/>
    <cellStyle name="Followed Hyperlink" xfId="160" builtinId="9" hidden="1"/>
    <cellStyle name="Followed Hyperlink" xfId="640" builtinId="9" hidden="1"/>
    <cellStyle name="Followed Hyperlink" xfId="4138" builtinId="9" hidden="1"/>
    <cellStyle name="Followed Hyperlink" xfId="342" builtinId="9" hidden="1"/>
    <cellStyle name="Followed Hyperlink" xfId="4818" builtinId="9" hidden="1"/>
    <cellStyle name="Followed Hyperlink" xfId="1178" builtinId="9" hidden="1"/>
    <cellStyle name="Followed Hyperlink" xfId="2536" builtinId="9" hidden="1"/>
    <cellStyle name="Followed Hyperlink" xfId="2732" builtinId="9" hidden="1"/>
    <cellStyle name="Followed Hyperlink" xfId="1146" builtinId="9" hidden="1"/>
    <cellStyle name="Followed Hyperlink" xfId="1210" builtinId="9" hidden="1"/>
    <cellStyle name="Followed Hyperlink" xfId="3388" builtinId="9" hidden="1"/>
    <cellStyle name="Followed Hyperlink" xfId="3648" builtinId="9" hidden="1"/>
    <cellStyle name="Followed Hyperlink" xfId="2708" builtinId="9" hidden="1"/>
    <cellStyle name="Followed Hyperlink" xfId="954" builtinId="9" hidden="1"/>
    <cellStyle name="Followed Hyperlink" xfId="3454" builtinId="9" hidden="1"/>
    <cellStyle name="Followed Hyperlink" xfId="1542" builtinId="9" hidden="1"/>
    <cellStyle name="Followed Hyperlink" xfId="3826" builtinId="9" hidden="1"/>
    <cellStyle name="Followed Hyperlink" xfId="2632" builtinId="9" hidden="1"/>
    <cellStyle name="Followed Hyperlink" xfId="4778" builtinId="9" hidden="1"/>
    <cellStyle name="Followed Hyperlink" xfId="4134" builtinId="9" hidden="1"/>
    <cellStyle name="Followed Hyperlink" xfId="2138" builtinId="9" hidden="1"/>
    <cellStyle name="Followed Hyperlink" xfId="5160" builtinId="9" hidden="1"/>
    <cellStyle name="Followed Hyperlink" xfId="2696" builtinId="9" hidden="1"/>
    <cellStyle name="Followed Hyperlink" xfId="4666" builtinId="9" hidden="1"/>
    <cellStyle name="Followed Hyperlink" xfId="2990" builtinId="9" hidden="1"/>
    <cellStyle name="Followed Hyperlink" xfId="4248" builtinId="9" hidden="1"/>
    <cellStyle name="Followed Hyperlink" xfId="5246" builtinId="9" hidden="1"/>
    <cellStyle name="Followed Hyperlink" xfId="2806" builtinId="9" hidden="1"/>
    <cellStyle name="Followed Hyperlink" xfId="444" builtinId="9" hidden="1"/>
    <cellStyle name="Followed Hyperlink" xfId="4154" builtinId="9" hidden="1"/>
    <cellStyle name="Followed Hyperlink" xfId="3326" builtinId="9" hidden="1"/>
    <cellStyle name="Followed Hyperlink" xfId="1514" builtinId="9" hidden="1"/>
    <cellStyle name="Followed Hyperlink" xfId="1148" builtinId="9" hidden="1"/>
    <cellStyle name="Followed Hyperlink" xfId="120" builtinId="9" hidden="1"/>
    <cellStyle name="Followed Hyperlink" xfId="2232" builtinId="9" hidden="1"/>
    <cellStyle name="Followed Hyperlink" xfId="3060" builtinId="9" hidden="1"/>
    <cellStyle name="Followed Hyperlink" xfId="1538" builtinId="9" hidden="1"/>
    <cellStyle name="Followed Hyperlink" xfId="818" builtinId="9" hidden="1"/>
    <cellStyle name="Followed Hyperlink" xfId="3780" builtinId="9" hidden="1"/>
    <cellStyle name="Followed Hyperlink" xfId="2952" builtinId="9" hidden="1"/>
    <cellStyle name="Followed Hyperlink" xfId="1980" builtinId="9" hidden="1"/>
    <cellStyle name="Followed Hyperlink" xfId="4848" builtinId="9" hidden="1"/>
    <cellStyle name="Followed Hyperlink" xfId="794" builtinId="9" hidden="1"/>
    <cellStyle name="Followed Hyperlink" xfId="3804" builtinId="9" hidden="1"/>
    <cellStyle name="Followed Hyperlink" xfId="2992" builtinId="9" hidden="1"/>
    <cellStyle name="Followed Hyperlink" xfId="4782" builtinId="9" hidden="1"/>
    <cellStyle name="Followed Hyperlink" xfId="1164" builtinId="9" hidden="1"/>
    <cellStyle name="Followed Hyperlink" xfId="2582" builtinId="9" hidden="1"/>
    <cellStyle name="Followed Hyperlink" xfId="2130" builtinId="9" hidden="1"/>
    <cellStyle name="Followed Hyperlink" xfId="3410" builtinId="9" hidden="1"/>
    <cellStyle name="Followed Hyperlink" xfId="4772" builtinId="9" hidden="1"/>
    <cellStyle name="Followed Hyperlink" xfId="842" builtinId="9" hidden="1"/>
    <cellStyle name="Followed Hyperlink" xfId="5044" builtinId="9" hidden="1"/>
    <cellStyle name="Followed Hyperlink" xfId="850" builtinId="9" hidden="1"/>
    <cellStyle name="Followed Hyperlink" xfId="50" builtinId="9" hidden="1"/>
    <cellStyle name="Followed Hyperlink" xfId="4796" builtinId="9" hidden="1"/>
    <cellStyle name="Followed Hyperlink" xfId="4754" builtinId="9" hidden="1"/>
    <cellStyle name="Followed Hyperlink" xfId="3004" builtinId="9" hidden="1"/>
    <cellStyle name="Followed Hyperlink" xfId="5208" builtinId="9" hidden="1"/>
    <cellStyle name="Followed Hyperlink" xfId="3630" builtinId="9" hidden="1"/>
    <cellStyle name="Followed Hyperlink" xfId="1590" builtinId="9" hidden="1"/>
    <cellStyle name="Followed Hyperlink" xfId="2288" builtinId="9" hidden="1"/>
    <cellStyle name="Followed Hyperlink" xfId="2980" builtinId="9" hidden="1"/>
    <cellStyle name="Followed Hyperlink" xfId="1184" builtinId="9" hidden="1"/>
    <cellStyle name="Followed Hyperlink" xfId="5064" builtinId="9" hidden="1"/>
    <cellStyle name="Followed Hyperlink" xfId="2914" builtinId="9" hidden="1"/>
    <cellStyle name="Followed Hyperlink" xfId="4098" builtinId="9" hidden="1"/>
    <cellStyle name="Followed Hyperlink" xfId="1664" builtinId="9" hidden="1"/>
    <cellStyle name="Followed Hyperlink" xfId="5230" builtinId="9" hidden="1"/>
    <cellStyle name="Followed Hyperlink" xfId="4456" builtinId="9" hidden="1"/>
    <cellStyle name="Followed Hyperlink" xfId="3008" builtinId="9" hidden="1"/>
    <cellStyle name="Followed Hyperlink" xfId="2934" builtinId="9" hidden="1"/>
    <cellStyle name="Followed Hyperlink" xfId="3456" builtinId="9" hidden="1"/>
    <cellStyle name="Followed Hyperlink" xfId="766" builtinId="9" hidden="1"/>
    <cellStyle name="Followed Hyperlink" xfId="4432" builtinId="9" hidden="1"/>
    <cellStyle name="Followed Hyperlink" xfId="3030" builtinId="9" hidden="1"/>
    <cellStyle name="Followed Hyperlink" xfId="4732" builtinId="9" hidden="1"/>
    <cellStyle name="Followed Hyperlink" xfId="1688" builtinId="9" hidden="1"/>
    <cellStyle name="Followed Hyperlink" xfId="4444" builtinId="9" hidden="1"/>
    <cellStyle name="Followed Hyperlink" xfId="824" builtinId="9" hidden="1"/>
    <cellStyle name="Followed Hyperlink" xfId="3054" builtinId="9" hidden="1"/>
    <cellStyle name="Followed Hyperlink" xfId="1242" builtinId="9" hidden="1"/>
    <cellStyle name="Followed Hyperlink" xfId="414" builtinId="9" hidden="1"/>
    <cellStyle name="Followed Hyperlink" xfId="4468" builtinId="9" hidden="1"/>
    <cellStyle name="Followed Hyperlink" xfId="2656" builtinId="9" hidden="1"/>
    <cellStyle name="Followed Hyperlink" xfId="3658" builtinId="9" hidden="1"/>
    <cellStyle name="Followed Hyperlink" xfId="1266" builtinId="9" hidden="1"/>
    <cellStyle name="Followed Hyperlink" xfId="4022" builtinId="9" hidden="1"/>
    <cellStyle name="Followed Hyperlink" xfId="1198" builtinId="9" hidden="1"/>
    <cellStyle name="Followed Hyperlink" xfId="800" builtinId="9" hidden="1"/>
    <cellStyle name="Followed Hyperlink" xfId="136" builtinId="9" hidden="1"/>
    <cellStyle name="Followed Hyperlink" xfId="4448" builtinId="9" hidden="1"/>
    <cellStyle name="Followed Hyperlink" xfId="1584" builtinId="9" hidden="1"/>
    <cellStyle name="Followed Hyperlink" xfId="1174" builtinId="9" hidden="1"/>
    <cellStyle name="Followed Hyperlink" xfId="1628" builtinId="9" hidden="1"/>
    <cellStyle name="Followed Hyperlink" xfId="5140" builtinId="9" hidden="1"/>
    <cellStyle name="Followed Hyperlink" xfId="4898" builtinId="9" hidden="1"/>
    <cellStyle name="Followed Hyperlink" xfId="4674" builtinId="9" hidden="1"/>
    <cellStyle name="Followed Hyperlink" xfId="2258" builtinId="9" hidden="1"/>
    <cellStyle name="Followed Hyperlink" xfId="768" builtinId="9" hidden="1"/>
    <cellStyle name="Followed Hyperlink" xfId="4500" builtinId="9" hidden="1"/>
    <cellStyle name="Followed Hyperlink" xfId="5170" builtinId="9" hidden="1"/>
    <cellStyle name="Followed Hyperlink" xfId="2316" builtinId="9" hidden="1"/>
    <cellStyle name="Followed Hyperlink" xfId="4128" builtinId="9" hidden="1"/>
    <cellStyle name="Followed Hyperlink" xfId="4868" builtinId="9" hidden="1"/>
    <cellStyle name="Followed Hyperlink" xfId="4524" builtinId="9" hidden="1"/>
    <cellStyle name="Followed Hyperlink" xfId="2714" builtinId="9" hidden="1"/>
    <cellStyle name="Followed Hyperlink" xfId="4634" builtinId="9" hidden="1"/>
    <cellStyle name="Followed Hyperlink" xfId="4266" builtinId="9" hidden="1"/>
    <cellStyle name="Followed Hyperlink" xfId="3168" builtinId="9" hidden="1"/>
    <cellStyle name="Followed Hyperlink" xfId="4312" builtinId="9" hidden="1"/>
    <cellStyle name="Followed Hyperlink" xfId="4860" builtinId="9" hidden="1"/>
    <cellStyle name="Followed Hyperlink" xfId="3048" builtinId="9" hidden="1"/>
    <cellStyle name="Followed Hyperlink" xfId="196" builtinId="9" hidden="1"/>
    <cellStyle name="Followed Hyperlink" xfId="938" builtinId="9" hidden="1"/>
    <cellStyle name="Followed Hyperlink" xfId="698" builtinId="9" hidden="1"/>
    <cellStyle name="Followed Hyperlink" xfId="4900" builtinId="9" hidden="1"/>
    <cellStyle name="Followed Hyperlink" xfId="3068" builtinId="9" hidden="1"/>
    <cellStyle name="Followed Hyperlink" xfId="3774" builtinId="9" hidden="1"/>
    <cellStyle name="Followed Hyperlink" xfId="4728" builtinId="9" hidden="1"/>
    <cellStyle name="Followed Hyperlink" xfId="3106" builtinId="9" hidden="1"/>
    <cellStyle name="Followed Hyperlink" xfId="1906" builtinId="9" hidden="1"/>
    <cellStyle name="Followed Hyperlink" xfId="3314" builtinId="9" hidden="1"/>
    <cellStyle name="Followed Hyperlink" xfId="564" builtinId="9" hidden="1"/>
    <cellStyle name="Followed Hyperlink" xfId="4704" builtinId="9" hidden="1"/>
    <cellStyle name="Followed Hyperlink" xfId="1948" builtinId="9" hidden="1"/>
    <cellStyle name="Followed Hyperlink" xfId="1930" builtinId="9" hidden="1"/>
    <cellStyle name="Followed Hyperlink" xfId="3290" builtinId="9" hidden="1"/>
    <cellStyle name="Followed Hyperlink" xfId="4172" builtinId="9" hidden="1"/>
    <cellStyle name="Followed Hyperlink" xfId="1096" builtinId="9" hidden="1"/>
    <cellStyle name="Followed Hyperlink" xfId="1882" builtinId="9" hidden="1"/>
    <cellStyle name="Followed Hyperlink" xfId="2074" builtinId="9" hidden="1"/>
    <cellStyle name="Followed Hyperlink" xfId="2020" builtinId="9" hidden="1"/>
    <cellStyle name="Followed Hyperlink" xfId="4196" builtinId="9" hidden="1"/>
    <cellStyle name="Followed Hyperlink" xfId="2384" builtinId="9" hidden="1"/>
    <cellStyle name="Followed Hyperlink" xfId="1556" builtinId="9" hidden="1"/>
    <cellStyle name="Followed Hyperlink" xfId="2880" builtinId="9" hidden="1"/>
    <cellStyle name="Followed Hyperlink" xfId="3750" builtinId="9" hidden="1"/>
    <cellStyle name="Followed Hyperlink" xfId="5090" builtinId="9" hidden="1"/>
    <cellStyle name="Followed Hyperlink" xfId="2408" builtinId="9" hidden="1"/>
    <cellStyle name="Followed Hyperlink" xfId="3248" builtinId="9" hidden="1"/>
    <cellStyle name="Followed Hyperlink" xfId="20" builtinId="9" hidden="1"/>
    <cellStyle name="Followed Hyperlink" xfId="4748" builtinId="9" hidden="1"/>
    <cellStyle name="Followed Hyperlink" xfId="1446" builtinId="9" hidden="1"/>
    <cellStyle name="Followed Hyperlink" xfId="3100" builtinId="9" hidden="1"/>
    <cellStyle name="Followed Hyperlink" xfId="4806" builtinId="9" hidden="1"/>
    <cellStyle name="Followed Hyperlink" xfId="560" builtinId="9" hidden="1"/>
    <cellStyle name="Followed Hyperlink" xfId="2612" builtinId="9" hidden="1"/>
    <cellStyle name="Followed Hyperlink" xfId="1986" builtinId="9" hidden="1"/>
    <cellStyle name="Followed Hyperlink" xfId="1158" builtinId="9" hidden="1"/>
    <cellStyle name="Followed Hyperlink" xfId="478" builtinId="9" hidden="1"/>
    <cellStyle name="Followed Hyperlink" xfId="1130" builtinId="9" hidden="1"/>
    <cellStyle name="Followed Hyperlink" xfId="1448" builtinId="9" hidden="1"/>
    <cellStyle name="Followed Hyperlink" xfId="3150" builtinId="9" hidden="1"/>
    <cellStyle name="Followed Hyperlink" xfId="2322" builtinId="9" hidden="1"/>
    <cellStyle name="Followed Hyperlink" xfId="2898" builtinId="9" hidden="1"/>
    <cellStyle name="Followed Hyperlink" xfId="1322" builtinId="9" hidden="1"/>
    <cellStyle name="Followed Hyperlink" xfId="1424" builtinId="9" hidden="1"/>
    <cellStyle name="Followed Hyperlink" xfId="3098" builtinId="9" hidden="1"/>
    <cellStyle name="Followed Hyperlink" xfId="4064" builtinId="9" hidden="1"/>
    <cellStyle name="Followed Hyperlink" xfId="534" builtinId="9" hidden="1"/>
    <cellStyle name="Followed Hyperlink" xfId="4588" builtinId="9" hidden="1"/>
    <cellStyle name="Followed Hyperlink" xfId="2776" builtinId="9" hidden="1"/>
    <cellStyle name="Followed Hyperlink" xfId="3212" builtinId="9" hidden="1"/>
    <cellStyle name="Followed Hyperlink" xfId="4040" builtinId="9" hidden="1"/>
    <cellStyle name="Followed Hyperlink" xfId="4142" builtinId="9" hidden="1"/>
    <cellStyle name="Followed Hyperlink" xfId="3590" builtinId="9" hidden="1"/>
    <cellStyle name="Followed Hyperlink" xfId="2852" builtinId="9" hidden="1"/>
    <cellStyle name="Followed Hyperlink" xfId="4438" builtinId="9" hidden="1"/>
    <cellStyle name="Followed Hyperlink" xfId="944" builtinId="9" hidden="1"/>
    <cellStyle name="Followed Hyperlink" xfId="4166" builtinId="9" hidden="1"/>
    <cellStyle name="Followed Hyperlink" xfId="1634" builtinId="9" hidden="1"/>
    <cellStyle name="Followed Hyperlink" xfId="2340" builtinId="9" hidden="1"/>
    <cellStyle name="Followed Hyperlink" xfId="4414" builtinId="9" hidden="1"/>
    <cellStyle name="Followed Hyperlink" xfId="440" builtinId="9" hidden="1"/>
    <cellStyle name="Followed Hyperlink" xfId="916" builtinId="9" hidden="1"/>
    <cellStyle name="Followed Hyperlink" xfId="1658" builtinId="9" hidden="1"/>
    <cellStyle name="Followed Hyperlink" xfId="3562" builtinId="9" hidden="1"/>
    <cellStyle name="Followed Hyperlink" xfId="806" builtinId="9" hidden="1"/>
    <cellStyle name="Followed Hyperlink" xfId="3792" builtinId="9" hidden="1"/>
    <cellStyle name="Followed Hyperlink" xfId="2196" builtinId="9" hidden="1"/>
    <cellStyle name="Followed Hyperlink" xfId="2172" builtinId="9" hidden="1"/>
    <cellStyle name="Followed Hyperlink" xfId="1588" builtinId="9" hidden="1"/>
    <cellStyle name="Followed Hyperlink" xfId="782" builtinId="9" hidden="1"/>
    <cellStyle name="Followed Hyperlink" xfId="2594" builtinId="9" hidden="1"/>
    <cellStyle name="Followed Hyperlink" xfId="2274" builtinId="9" hidden="1"/>
    <cellStyle name="Followed Hyperlink" xfId="3984" builtinId="9" hidden="1"/>
    <cellStyle name="Followed Hyperlink" xfId="1228" builtinId="9" hidden="1"/>
    <cellStyle name="Followed Hyperlink" xfId="2650" builtinId="9" hidden="1"/>
    <cellStyle name="Followed Hyperlink" xfId="2570" builtinId="9" hidden="1"/>
    <cellStyle name="Followed Hyperlink" xfId="4892" builtinId="9" hidden="1"/>
    <cellStyle name="Followed Hyperlink" xfId="328" builtinId="9" hidden="1"/>
    <cellStyle name="Followed Hyperlink" xfId="1204" builtinId="9" hidden="1"/>
    <cellStyle name="Followed Hyperlink" xfId="5264" builtinId="9" hidden="1"/>
    <cellStyle name="Followed Hyperlink" xfId="2430" builtinId="9" hidden="1"/>
    <cellStyle name="Followed Hyperlink" xfId="2472" builtinId="9" hidden="1"/>
    <cellStyle name="Followed Hyperlink" xfId="4378" builtinId="9" hidden="1"/>
    <cellStyle name="Followed Hyperlink" xfId="264" builtinId="9" hidden="1"/>
    <cellStyle name="Followed Hyperlink" xfId="4558" builtinId="9" hidden="1"/>
    <cellStyle name="Followed Hyperlink" xfId="3644" builtinId="9" hidden="1"/>
    <cellStyle name="Followed Hyperlink" xfId="1302" builtinId="9" hidden="1"/>
    <cellStyle name="Followed Hyperlink" xfId="684" builtinId="9" hidden="1"/>
    <cellStyle name="Followed Hyperlink" xfId="3440" builtinId="9" hidden="1"/>
    <cellStyle name="Followed Hyperlink" xfId="1828" builtinId="9" hidden="1"/>
    <cellStyle name="Followed Hyperlink" xfId="2050" builtinId="9" hidden="1"/>
    <cellStyle name="Followed Hyperlink" xfId="3170" builtinId="9" hidden="1"/>
    <cellStyle name="Followed Hyperlink" xfId="4292" builtinId="9" hidden="1"/>
    <cellStyle name="Followed Hyperlink" xfId="3464" builtinId="9" hidden="1"/>
    <cellStyle name="Followed Hyperlink" xfId="1804" builtinId="9" hidden="1"/>
    <cellStyle name="Followed Hyperlink" xfId="4336" builtinId="9" hidden="1"/>
    <cellStyle name="Followed Hyperlink" xfId="3786" builtinId="9" hidden="1"/>
    <cellStyle name="Followed Hyperlink" xfId="188" builtinId="9" hidden="1"/>
    <cellStyle name="Followed Hyperlink" xfId="2568" builtinId="9" hidden="1"/>
    <cellStyle name="Followed Hyperlink" xfId="2460" builtinId="9" hidden="1"/>
    <cellStyle name="Followed Hyperlink" xfId="4658" builtinId="9" hidden="1"/>
    <cellStyle name="Followed Hyperlink" xfId="1698" builtinId="9" hidden="1"/>
    <cellStyle name="Followed Hyperlink" xfId="1230" builtinId="9" hidden="1"/>
    <cellStyle name="Followed Hyperlink" xfId="364" builtinId="9" hidden="1"/>
    <cellStyle name="Followed Hyperlink" xfId="832" builtinId="9" hidden="1"/>
    <cellStyle name="Followed Hyperlink" xfId="4038" builtinId="9" hidden="1"/>
    <cellStyle name="Followed Hyperlink" xfId="3114" builtinId="9" hidden="1"/>
    <cellStyle name="Followed Hyperlink" xfId="3344" builtinId="9" hidden="1"/>
    <cellStyle name="Followed Hyperlink" xfId="1254" builtinId="9" hidden="1"/>
    <cellStyle name="Followed Hyperlink" xfId="4686" builtinId="9" hidden="1"/>
    <cellStyle name="Followed Hyperlink" xfId="2614" builtinId="9" hidden="1"/>
    <cellStyle name="Followed Hyperlink" xfId="2492" builtinId="9" hidden="1"/>
    <cellStyle name="Followed Hyperlink" xfId="2094" builtinId="9" hidden="1"/>
    <cellStyle name="Followed Hyperlink" xfId="1278" builtinId="9" hidden="1"/>
    <cellStyle name="Followed Hyperlink" xfId="1078" builtinId="9" hidden="1"/>
    <cellStyle name="Followed Hyperlink" xfId="2308" builtinId="9" hidden="1"/>
    <cellStyle name="Followed Hyperlink" xfId="3718" builtinId="9" hidden="1"/>
    <cellStyle name="Followed Hyperlink" xfId="1056" builtinId="9" hidden="1"/>
    <cellStyle name="Followed Hyperlink" xfId="4886" builtinId="9" hidden="1"/>
    <cellStyle name="Followed Hyperlink" xfId="1054" builtinId="9" hidden="1"/>
    <cellStyle name="Followed Hyperlink" xfId="2866" builtinId="9" hidden="1"/>
    <cellStyle name="Followed Hyperlink" xfId="704" builtinId="9" hidden="1"/>
    <cellStyle name="Followed Hyperlink" xfId="3022" builtinId="9" hidden="1"/>
    <cellStyle name="Followed Hyperlink" xfId="3944" builtinId="9" hidden="1"/>
    <cellStyle name="Followed Hyperlink" xfId="4998" builtinId="9" hidden="1"/>
    <cellStyle name="Followed Hyperlink" xfId="4708" builtinId="9" hidden="1"/>
    <cellStyle name="Followed Hyperlink" xfId="2530" builtinId="9" hidden="1"/>
    <cellStyle name="Followed Hyperlink" xfId="2068" builtinId="9" hidden="1"/>
    <cellStyle name="Followed Hyperlink" xfId="3130" builtinId="9" hidden="1"/>
    <cellStyle name="Followed Hyperlink" xfId="3542" builtinId="9" hidden="1"/>
    <cellStyle name="Followed Hyperlink" xfId="1252" builtinId="9" hidden="1"/>
    <cellStyle name="Followed Hyperlink" xfId="4170" builtinId="9" hidden="1"/>
    <cellStyle name="Followed Hyperlink" xfId="4318" builtinId="9" hidden="1"/>
    <cellStyle name="Followed Hyperlink" xfId="590" builtinId="9" hidden="1"/>
    <cellStyle name="Followed Hyperlink" xfId="4286" builtinId="9" hidden="1"/>
    <cellStyle name="Followed Hyperlink" xfId="4" builtinId="9" hidden="1"/>
    <cellStyle name="Followed Hyperlink" xfId="2004" builtinId="9" hidden="1"/>
    <cellStyle name="Followed Hyperlink" xfId="4294" builtinId="9" hidden="1"/>
    <cellStyle name="Followed Hyperlink" xfId="378" builtinId="9" hidden="1"/>
    <cellStyle name="Followed Hyperlink" xfId="2100" builtinId="9" hidden="1"/>
    <cellStyle name="Followed Hyperlink" xfId="2928" builtinId="9" hidden="1"/>
    <cellStyle name="Followed Hyperlink" xfId="5106" builtinId="9" hidden="1"/>
    <cellStyle name="Followed Hyperlink" xfId="1286" builtinId="9" hidden="1"/>
    <cellStyle name="Followed Hyperlink" xfId="3192" builtinId="9" hidden="1"/>
    <cellStyle name="Followed Hyperlink" xfId="2076" builtinId="9" hidden="1"/>
    <cellStyle name="Followed Hyperlink" xfId="552" builtinId="9" hidden="1"/>
    <cellStyle name="Followed Hyperlink" xfId="4716" builtinId="9" hidden="1"/>
    <cellStyle name="Followed Hyperlink" xfId="2280" builtinId="9" hidden="1"/>
    <cellStyle name="Followed Hyperlink" xfId="3194" builtinId="9" hidden="1"/>
    <cellStyle name="Followed Hyperlink" xfId="1404" builtinId="9" hidden="1"/>
    <cellStyle name="Followed Hyperlink" xfId="4544" builtinId="9" hidden="1"/>
    <cellStyle name="Followed Hyperlink" xfId="1108" builtinId="9" hidden="1"/>
    <cellStyle name="Followed Hyperlink" xfId="2770" builtinId="9" hidden="1"/>
    <cellStyle name="Followed Hyperlink" xfId="2450" builtinId="9" hidden="1"/>
    <cellStyle name="Followed Hyperlink" xfId="4982" builtinId="9" hidden="1"/>
    <cellStyle name="Followed Hyperlink" xfId="4184" builtinId="9" hidden="1"/>
    <cellStyle name="Followed Hyperlink" xfId="1084" builtinId="9" hidden="1"/>
    <cellStyle name="Followed Hyperlink" xfId="4174" builtinId="9" hidden="1"/>
    <cellStyle name="Followed Hyperlink" xfId="982" builtinId="9" hidden="1"/>
    <cellStyle name="Followed Hyperlink" xfId="154" builtinId="9" hidden="1"/>
    <cellStyle name="Followed Hyperlink" xfId="2202" builtinId="9" hidden="1"/>
    <cellStyle name="Followed Hyperlink" xfId="2396" builtinId="9" hidden="1"/>
    <cellStyle name="Followed Hyperlink" xfId="5172" builtinId="9" hidden="1"/>
    <cellStyle name="Followed Hyperlink" xfId="2146" builtinId="9" hidden="1"/>
    <cellStyle name="Followed Hyperlink" xfId="1318" builtinId="9" hidden="1"/>
    <cellStyle name="Followed Hyperlink" xfId="3902" builtinId="9" hidden="1"/>
    <cellStyle name="Followed Hyperlink" xfId="3560" builtinId="9" hidden="1"/>
    <cellStyle name="Followed Hyperlink" xfId="2428" builtinId="9" hidden="1"/>
    <cellStyle name="Followed Hyperlink" xfId="2170" builtinId="9" hidden="1"/>
    <cellStyle name="Followed Hyperlink" xfId="4926" builtinId="9" hidden="1"/>
    <cellStyle name="Followed Hyperlink" xfId="112" builtinId="9" hidden="1"/>
    <cellStyle name="Followed Hyperlink" xfId="1782" builtinId="9" hidden="1"/>
    <cellStyle name="Followed Hyperlink" xfId="4864" builtinId="9" hidden="1"/>
    <cellStyle name="Followed Hyperlink" xfId="208" builtinId="9" hidden="1"/>
    <cellStyle name="Followed Hyperlink" xfId="4950" builtinId="9" hidden="1"/>
    <cellStyle name="Followed Hyperlink" xfId="270" builtinId="9" hidden="1"/>
    <cellStyle name="Followed Hyperlink" xfId="2802" builtinId="9" hidden="1"/>
    <cellStyle name="Followed Hyperlink" xfId="1232" builtinId="9" hidden="1"/>
    <cellStyle name="Followed Hyperlink" xfId="5178" builtinId="9" hidden="1"/>
    <cellStyle name="Followed Hyperlink" xfId="1436" builtinId="9" hidden="1"/>
    <cellStyle name="Followed Hyperlink" xfId="4952" builtinId="9" hidden="1"/>
    <cellStyle name="Followed Hyperlink" xfId="2778" builtinId="9" hidden="1"/>
    <cellStyle name="Followed Hyperlink" xfId="4590" builtinId="9" hidden="1"/>
    <cellStyle name="Followed Hyperlink" xfId="3932" builtinId="9" hidden="1"/>
    <cellStyle name="Followed Hyperlink" xfId="4632" builtinId="9" hidden="1"/>
    <cellStyle name="Followed Hyperlink" xfId="3224" builtinId="9" hidden="1"/>
    <cellStyle name="Followed Hyperlink" xfId="396" builtinId="9" hidden="1"/>
    <cellStyle name="Followed Hyperlink" xfId="4566" builtinId="9" hidden="1"/>
    <cellStyle name="Followed Hyperlink" xfId="1810" builtinId="9" hidden="1"/>
    <cellStyle name="Followed Hyperlink" xfId="2788" builtinId="9" hidden="1"/>
    <cellStyle name="Followed Hyperlink" xfId="3140" builtinId="9" hidden="1"/>
    <cellStyle name="Followed Hyperlink" xfId="4262" builtinId="9" hidden="1"/>
    <cellStyle name="Followed Hyperlink" xfId="958" builtinId="9" hidden="1"/>
    <cellStyle name="Followed Hyperlink" xfId="1786" builtinId="9" hidden="1"/>
    <cellStyle name="Followed Hyperlink" xfId="2812" builtinId="9" hidden="1"/>
    <cellStyle name="Followed Hyperlink" xfId="3580" builtinId="9" hidden="1"/>
    <cellStyle name="Followed Hyperlink" xfId="738" builtinId="9" hidden="1"/>
    <cellStyle name="Followed Hyperlink" xfId="934" builtinId="9" hidden="1"/>
    <cellStyle name="Followed Hyperlink" xfId="1646" builtinId="9" hidden="1"/>
    <cellStyle name="Followed Hyperlink" xfId="3574" builtinId="9" hidden="1"/>
    <cellStyle name="Followed Hyperlink" xfId="688" builtinId="9" hidden="1"/>
    <cellStyle name="Followed Hyperlink" xfId="1380" builtinId="9" hidden="1"/>
    <cellStyle name="Followed Hyperlink" xfId="2208" builtinId="9" hidden="1"/>
    <cellStyle name="Followed Hyperlink" xfId="1670" builtinId="9" hidden="1"/>
    <cellStyle name="Followed Hyperlink" xfId="5252" builtinId="9" hidden="1"/>
    <cellStyle name="Followed Hyperlink" xfId="3120" builtinId="9" hidden="1"/>
    <cellStyle name="Followed Hyperlink" xfId="3800" builtinId="9" hidden="1"/>
    <cellStyle name="Followed Hyperlink" xfId="2974" builtinId="9" hidden="1"/>
    <cellStyle name="Followed Hyperlink" xfId="3554" builtinId="9" hidden="1"/>
    <cellStyle name="Followed Hyperlink" xfId="2386" builtinId="9" hidden="1"/>
    <cellStyle name="Followed Hyperlink" xfId="4980" builtinId="9" hidden="1"/>
    <cellStyle name="Followed Hyperlink" xfId="1610" builtinId="9" hidden="1"/>
    <cellStyle name="Followed Hyperlink" xfId="2436" builtinId="9" hidden="1"/>
    <cellStyle name="Followed Hyperlink" xfId="2832" builtinId="9" hidden="1"/>
    <cellStyle name="Followed Hyperlink" xfId="3124" builtinId="9" hidden="1"/>
    <cellStyle name="Followed Hyperlink" xfId="5080" builtinId="9" hidden="1"/>
    <cellStyle name="Followed Hyperlink" xfId="3288" builtinId="9" hidden="1"/>
    <cellStyle name="Followed Hyperlink" xfId="1614" builtinId="9" hidden="1"/>
    <cellStyle name="Followed Hyperlink" xfId="2808" builtinId="9" hidden="1"/>
    <cellStyle name="Followed Hyperlink" xfId="4654" builtinId="9" hidden="1"/>
    <cellStyle name="Followed Hyperlink" xfId="566" builtinId="9" hidden="1"/>
    <cellStyle name="Followed Hyperlink" xfId="5200" builtinId="9" hidden="1"/>
    <cellStyle name="Followed Hyperlink" xfId="3926" builtinId="9" hidden="1"/>
    <cellStyle name="Followed Hyperlink" xfId="1440" builtinId="9" hidden="1"/>
    <cellStyle name="Followed Hyperlink" xfId="4678" builtinId="9" hidden="1"/>
    <cellStyle name="Followed Hyperlink" xfId="3466" builtinId="9" hidden="1"/>
    <cellStyle name="Followed Hyperlink" xfId="2038" builtinId="9" hidden="1"/>
    <cellStyle name="Followed Hyperlink" xfId="5028" builtinId="9" hidden="1"/>
    <cellStyle name="Followed Hyperlink" xfId="696" builtinId="9" hidden="1"/>
    <cellStyle name="Followed Hyperlink" xfId="1708" builtinId="9" hidden="1"/>
    <cellStyle name="Followed Hyperlink" xfId="4680" builtinId="9" hidden="1"/>
    <cellStyle name="Followed Hyperlink" xfId="4348" builtinId="9" hidden="1"/>
    <cellStyle name="Followed Hyperlink" xfId="250" builtinId="9" hidden="1"/>
    <cellStyle name="Followed Hyperlink" xfId="1246" builtinId="9" hidden="1"/>
    <cellStyle name="Followed Hyperlink" xfId="34" builtinId="9" hidden="1"/>
    <cellStyle name="Followed Hyperlink" xfId="624" builtinId="9" hidden="1"/>
    <cellStyle name="Followed Hyperlink" xfId="4324" builtinId="9" hidden="1"/>
    <cellStyle name="Followed Hyperlink" xfId="274" builtinId="9" hidden="1"/>
    <cellStyle name="Followed Hyperlink" xfId="2082" builtinId="9" hidden="1"/>
    <cellStyle name="Followed Hyperlink" xfId="2516" builtinId="9" hidden="1"/>
    <cellStyle name="Followed Hyperlink" xfId="3472" builtinId="9" hidden="1"/>
    <cellStyle name="Followed Hyperlink" xfId="2574" builtinId="9" hidden="1"/>
    <cellStyle name="Followed Hyperlink" xfId="3882" builtinId="9" hidden="1"/>
    <cellStyle name="Followed Hyperlink" xfId="2328" builtinId="9" hidden="1"/>
    <cellStyle name="Followed Hyperlink" xfId="2540" builtinId="9" hidden="1"/>
    <cellStyle name="Followed Hyperlink" xfId="4698" builtinId="9" hidden="1"/>
    <cellStyle name="Followed Hyperlink" xfId="5224" builtinId="9" hidden="1"/>
    <cellStyle name="Followed Hyperlink" xfId="4948" builtinId="9" hidden="1"/>
    <cellStyle name="Followed Hyperlink" xfId="894" builtinId="9" hidden="1"/>
    <cellStyle name="Followed Hyperlink" xfId="3704" builtinId="9" hidden="1"/>
    <cellStyle name="Followed Hyperlink" xfId="3534" builtinId="9" hidden="1"/>
    <cellStyle name="Followed Hyperlink" xfId="3392" builtinId="9" hidden="1"/>
    <cellStyle name="Followed Hyperlink" xfId="4404" builtinId="9" hidden="1"/>
    <cellStyle name="Followed Hyperlink" xfId="2538" builtinId="9" hidden="1"/>
    <cellStyle name="Followed Hyperlink" xfId="2682" builtinId="9" hidden="1"/>
    <cellStyle name="Followed Hyperlink" xfId="3510" builtinId="9" hidden="1"/>
    <cellStyle name="Followed Hyperlink" xfId="4928" builtinId="9" hidden="1"/>
    <cellStyle name="Followed Hyperlink" xfId="1836" builtinId="9" hidden="1"/>
    <cellStyle name="Followed Hyperlink" xfId="5150" builtinId="9" hidden="1"/>
    <cellStyle name="Followed Hyperlink" xfId="2658" builtinId="9" hidden="1"/>
    <cellStyle name="Followed Hyperlink" xfId="5004" builtinId="9" hidden="1"/>
    <cellStyle name="Followed Hyperlink" xfId="4696" builtinId="9" hidden="1"/>
    <cellStyle name="Followed Hyperlink" xfId="2002" builtinId="9" hidden="1"/>
    <cellStyle name="Followed Hyperlink" xfId="3104" builtinId="9" hidden="1"/>
    <cellStyle name="Followed Hyperlink" xfId="4350" builtinId="9" hidden="1"/>
    <cellStyle name="Followed Hyperlink" xfId="3990" builtinId="9" hidden="1"/>
    <cellStyle name="Followed Hyperlink" xfId="3080" builtinId="9" hidden="1"/>
    <cellStyle name="Followed Hyperlink" xfId="2918" builtinId="9" hidden="1"/>
    <cellStyle name="Followed Hyperlink" xfId="2900" builtinId="9" hidden="1"/>
    <cellStyle name="Followed Hyperlink" xfId="3354" builtinId="9" hidden="1"/>
    <cellStyle name="Followed Hyperlink" xfId="4274" builtinId="9" hidden="1"/>
    <cellStyle name="Followed Hyperlink" xfId="1666" builtinId="9" hidden="1"/>
    <cellStyle name="Followed Hyperlink" xfId="4198" builtinId="9" hidden="1"/>
    <cellStyle name="Followed Hyperlink" xfId="880" builtinId="9" hidden="1"/>
    <cellStyle name="Followed Hyperlink" xfId="300" builtinId="9" hidden="1"/>
    <cellStyle name="Followed Hyperlink" xfId="4800" builtinId="9" hidden="1"/>
    <cellStyle name="Followed Hyperlink" xfId="3665" builtinId="9" hidden="1"/>
    <cellStyle name="Followed Hyperlink" xfId="4216" builtinId="9" hidden="1"/>
    <cellStyle name="Followed Hyperlink" xfId="296" builtinId="9" hidden="1"/>
    <cellStyle name="Followed Hyperlink" xfId="3180" builtinId="9" hidden="1"/>
    <cellStyle name="Followed Hyperlink" xfId="2088" builtinId="9" hidden="1"/>
    <cellStyle name="Followed Hyperlink" xfId="1790" builtinId="9" hidden="1"/>
    <cellStyle name="Followed Hyperlink" xfId="22" builtinId="9" hidden="1"/>
    <cellStyle name="Followed Hyperlink" xfId="3182" builtinId="9" hidden="1"/>
    <cellStyle name="Followed Hyperlink" xfId="3206" builtinId="9" hidden="1"/>
    <cellStyle name="Followed Hyperlink" xfId="1392" builtinId="9" hidden="1"/>
    <cellStyle name="Followed Hyperlink" xfId="4504" builtinId="9" hidden="1"/>
    <cellStyle name="Followed Hyperlink" xfId="64" builtinId="9" hidden="1"/>
    <cellStyle name="Followed Hyperlink" xfId="2830" builtinId="9" hidden="1"/>
    <cellStyle name="Followed Hyperlink" xfId="2014" builtinId="9" hidden="1"/>
    <cellStyle name="Followed Hyperlink" xfId="742" builtinId="9" hidden="1"/>
    <cellStyle name="Followed Hyperlink" xfId="3432" builtinId="9" hidden="1"/>
    <cellStyle name="Followed Hyperlink" xfId="4220" builtinId="9" hidden="1"/>
    <cellStyle name="Followed Hyperlink" xfId="3922" builtinId="9" hidden="1"/>
    <cellStyle name="Followed Hyperlink" xfId="1298" builtinId="9" hidden="1"/>
    <cellStyle name="Followed Hyperlink" xfId="4664" builtinId="9" hidden="1"/>
    <cellStyle name="Followed Hyperlink" xfId="3408" builtinId="9" hidden="1"/>
    <cellStyle name="Followed Hyperlink" xfId="4774" builtinId="9" hidden="1"/>
    <cellStyle name="Followed Hyperlink" xfId="3754" builtinId="9" hidden="1"/>
    <cellStyle name="Followed Hyperlink" xfId="1274" builtinId="9" hidden="1"/>
    <cellStyle name="Followed Hyperlink" xfId="3070" builtinId="9" hidden="1"/>
    <cellStyle name="Followed Hyperlink" xfId="5054" builtinId="9" hidden="1"/>
    <cellStyle name="Followed Hyperlink" xfId="4798" builtinId="9" hidden="1"/>
    <cellStyle name="Followed Hyperlink" xfId="2440" builtinId="9" hidden="1"/>
    <cellStyle name="Followed Hyperlink" xfId="2158" builtinId="9" hidden="1"/>
    <cellStyle name="Followed Hyperlink" xfId="3782" builtinId="9" hidden="1"/>
    <cellStyle name="Followed Hyperlink" xfId="720" builtinId="9" hidden="1"/>
    <cellStyle name="Followed Hyperlink" xfId="2320" builtinId="9" hidden="1"/>
    <cellStyle name="Followed Hyperlink" xfId="3663" builtinId="9" hidden="1"/>
    <cellStyle name="Followed Hyperlink" xfId="2182" builtinId="9" hidden="1"/>
    <cellStyle name="Followed Hyperlink" xfId="1964" builtinId="9" hidden="1"/>
    <cellStyle name="Followed Hyperlink" xfId="4424" builtinId="9" hidden="1"/>
    <cellStyle name="Followed Hyperlink" xfId="2814" builtinId="9" hidden="1"/>
    <cellStyle name="Followed Hyperlink" xfId="1784" builtinId="9" hidden="1"/>
    <cellStyle name="Followed Hyperlink" xfId="784" builtinId="9" hidden="1"/>
    <cellStyle name="Followed Hyperlink" xfId="150" builtinId="9" hidden="1"/>
    <cellStyle name="Followed Hyperlink" xfId="1962" builtinId="9" hidden="1"/>
    <cellStyle name="Followed Hyperlink" xfId="2790" builtinId="9" hidden="1"/>
    <cellStyle name="Followed Hyperlink" xfId="1808" builtinId="9" hidden="1"/>
    <cellStyle name="Followed Hyperlink" xfId="596" builtinId="9" hidden="1"/>
    <cellStyle name="Followed Hyperlink" xfId="3282" builtinId="9" hidden="1"/>
    <cellStyle name="Followed Hyperlink" xfId="1938" builtinId="9" hidden="1"/>
    <cellStyle name="Followed Hyperlink" xfId="642" builtinId="9" hidden="1"/>
    <cellStyle name="Followed Hyperlink" xfId="4578" builtinId="9" hidden="1"/>
    <cellStyle name="Followed Hyperlink" xfId="572" builtinId="9" hidden="1"/>
    <cellStyle name="Followed Hyperlink" xfId="4026" builtinId="9" hidden="1"/>
    <cellStyle name="Followed Hyperlink" xfId="4408" builtinId="9" hidden="1"/>
    <cellStyle name="Followed Hyperlink" xfId="666" builtinId="9" hidden="1"/>
    <cellStyle name="Followed Hyperlink" xfId="2762" builtinId="9" hidden="1"/>
    <cellStyle name="Followed Hyperlink" xfId="5218" builtinId="9" hidden="1"/>
    <cellStyle name="Followed Hyperlink" xfId="4804" builtinId="9" hidden="1"/>
    <cellStyle name="Followed Hyperlink" xfId="4032" builtinId="9" hidden="1"/>
    <cellStyle name="Followed Hyperlink" xfId="1830" builtinId="9" hidden="1"/>
    <cellStyle name="Followed Hyperlink" xfId="3390" builtinId="9" hidden="1"/>
    <cellStyle name="Followed Hyperlink" xfId="4368" builtinId="9" hidden="1"/>
    <cellStyle name="Followed Hyperlink" xfId="4984" builtinId="9" hidden="1"/>
    <cellStyle name="Followed Hyperlink" xfId="2024" builtinId="9" hidden="1"/>
    <cellStyle name="Followed Hyperlink" xfId="3836" builtinId="9" hidden="1"/>
    <cellStyle name="Followed Hyperlink" xfId="140" builtinId="9" hidden="1"/>
    <cellStyle name="Followed Hyperlink" xfId="4096" builtinId="9" hidden="1"/>
    <cellStyle name="Followed Hyperlink" xfId="1172" builtinId="9" hidden="1"/>
    <cellStyle name="Followed Hyperlink" xfId="1456" builtinId="9" hidden="1"/>
    <cellStyle name="Followed Hyperlink" xfId="3812" builtinId="9" hidden="1"/>
    <cellStyle name="Followed Hyperlink" xfId="1566" builtinId="9" hidden="1"/>
    <cellStyle name="Followed Hyperlink" xfId="1570" builtinId="9" hidden="1"/>
    <cellStyle name="Followed Hyperlink" xfId="1218" builtinId="9" hidden="1"/>
    <cellStyle name="Followed Hyperlink" xfId="4930" builtinId="9" hidden="1"/>
    <cellStyle name="Followed Hyperlink" xfId="204" builtinId="9" hidden="1"/>
    <cellStyle name="Followed Hyperlink" xfId="3673" builtinId="9" hidden="1"/>
    <cellStyle name="Followed Hyperlink" xfId="1546" builtinId="9" hidden="1"/>
    <cellStyle name="Followed Hyperlink" xfId="508" builtinId="9" hidden="1"/>
    <cellStyle name="Followed Hyperlink" xfId="2132" builtinId="9" hidden="1"/>
    <cellStyle name="Followed Hyperlink" xfId="116" builtinId="9" hidden="1"/>
    <cellStyle name="Followed Hyperlink" xfId="2712" builtinId="9" hidden="1"/>
    <cellStyle name="Followed Hyperlink" xfId="1886" builtinId="9" hidden="1"/>
    <cellStyle name="Followed Hyperlink" xfId="1058" builtinId="9" hidden="1"/>
    <cellStyle name="Followed Hyperlink" xfId="578" builtinId="9" hidden="1"/>
    <cellStyle name="Followed Hyperlink" xfId="3300" builtinId="9" hidden="1"/>
    <cellStyle name="Followed Hyperlink" xfId="3584" builtinId="9" hidden="1"/>
    <cellStyle name="Followed Hyperlink" xfId="1910" builtinId="9" hidden="1"/>
    <cellStyle name="Followed Hyperlink" xfId="3112" builtinId="9" hidden="1"/>
    <cellStyle name="Followed Hyperlink" xfId="554" builtinId="9" hidden="1"/>
    <cellStyle name="Followed Hyperlink" xfId="3430" builtinId="9" hidden="1"/>
    <cellStyle name="Followed Hyperlink" xfId="1624" builtinId="9" hidden="1"/>
    <cellStyle name="Followed Hyperlink" xfId="4476" builtinId="9" hidden="1"/>
    <cellStyle name="Followed Hyperlink" xfId="1720" builtinId="9" hidden="1"/>
    <cellStyle name="Followed Hyperlink" xfId="2878" builtinId="9" hidden="1"/>
    <cellStyle name="Followed Hyperlink" xfId="3062" builtinId="9" hidden="1"/>
    <cellStyle name="Followed Hyperlink" xfId="3200" builtinId="9" hidden="1"/>
    <cellStyle name="Followed Hyperlink" xfId="5182" builtinId="9" hidden="1"/>
    <cellStyle name="Followed Hyperlink" xfId="1504" builtinId="9" hidden="1"/>
    <cellStyle name="Followed Hyperlink" xfId="5258" builtinId="9" hidden="1"/>
    <cellStyle name="Followed Hyperlink" xfId="1898" builtinId="9" hidden="1"/>
    <cellStyle name="Followed Hyperlink" xfId="2700" builtinId="9" hidden="1"/>
    <cellStyle name="Followed Hyperlink" xfId="4538" builtinId="9" hidden="1"/>
    <cellStyle name="Followed Hyperlink" xfId="5046" builtinId="9" hidden="1"/>
    <cellStyle name="Followed Hyperlink" xfId="4066" builtinId="9" hidden="1"/>
    <cellStyle name="Followed Hyperlink" xfId="1874" builtinId="9" hidden="1"/>
    <cellStyle name="Followed Hyperlink" xfId="792" builtinId="9" hidden="1"/>
    <cellStyle name="Followed Hyperlink" xfId="4514" builtinId="9" hidden="1"/>
    <cellStyle name="Followed Hyperlink" xfId="568" builtinId="9" hidden="1"/>
    <cellStyle name="Followed Hyperlink" xfId="4810" builtinId="9" hidden="1"/>
    <cellStyle name="Followed Hyperlink" xfId="1558" builtinId="9" hidden="1"/>
    <cellStyle name="Followed Hyperlink" xfId="3662" builtinId="9" hidden="1"/>
    <cellStyle name="Followed Hyperlink" xfId="906" builtinId="9" hidden="1"/>
    <cellStyle name="Followed Hyperlink" xfId="3692" builtinId="9" hidden="1"/>
    <cellStyle name="Followed Hyperlink" xfId="2296" builtinId="9" hidden="1"/>
    <cellStyle name="Followed Hyperlink" xfId="2302" builtinId="9" hidden="1"/>
    <cellStyle name="Followed Hyperlink" xfId="28" builtinId="9" hidden="1"/>
    <cellStyle name="Followed Hyperlink" xfId="882" builtinId="9" hidden="1"/>
    <cellStyle name="Followed Hyperlink" xfId="2694" builtinId="9" hidden="1"/>
    <cellStyle name="Followed Hyperlink" xfId="1856" builtinId="9" hidden="1"/>
    <cellStyle name="Followed Hyperlink" xfId="422" builtinId="9" hidden="1"/>
    <cellStyle name="Followed Hyperlink" xfId="1328" builtinId="9" hidden="1"/>
    <cellStyle name="Followed Hyperlink" xfId="2550" builtinId="9" hidden="1"/>
    <cellStyle name="Followed Hyperlink" xfId="2670" builtinId="9" hidden="1"/>
    <cellStyle name="Followed Hyperlink" xfId="1208" builtinId="9" hidden="1"/>
    <cellStyle name="Followed Hyperlink" xfId="194" builtinId="9" hidden="1"/>
    <cellStyle name="Followed Hyperlink" xfId="1304" builtinId="9" hidden="1"/>
    <cellStyle name="Followed Hyperlink" xfId="3294" builtinId="9" hidden="1"/>
    <cellStyle name="Followed Hyperlink" xfId="762" builtinId="9" hidden="1"/>
    <cellStyle name="Followed Hyperlink" xfId="4816" builtinId="9" hidden="1"/>
    <cellStyle name="Followed Hyperlink" xfId="2116" builtinId="9" hidden="1"/>
    <cellStyle name="Followed Hyperlink" xfId="826" builtinId="9" hidden="1"/>
    <cellStyle name="Followed Hyperlink" xfId="3152" builtinId="9" hidden="1"/>
    <cellStyle name="Followed Hyperlink" xfId="2886" builtinId="9" hidden="1"/>
    <cellStyle name="Followed Hyperlink" xfId="388" builtinId="9" hidden="1"/>
    <cellStyle name="Followed Hyperlink" xfId="1630" builtinId="9" hidden="1"/>
    <cellStyle name="Followed Hyperlink" xfId="2968" builtinId="9" hidden="1"/>
    <cellStyle name="Followed Hyperlink" xfId="3028" builtinId="9" hidden="1"/>
    <cellStyle name="Followed Hyperlink" xfId="460" builtinId="9" hidden="1"/>
    <cellStyle name="Followed Hyperlink" xfId="4208" builtinId="9" hidden="1"/>
    <cellStyle name="Followed Hyperlink" xfId="786" builtinId="9" hidden="1"/>
    <cellStyle name="Followed Hyperlink" xfId="4334" builtinId="9" hidden="1"/>
    <cellStyle name="Followed Hyperlink" xfId="2522" builtinId="9" hidden="1"/>
    <cellStyle name="Followed Hyperlink" xfId="3904" builtinId="9" hidden="1"/>
    <cellStyle name="Followed Hyperlink" xfId="874" builtinId="9" hidden="1"/>
    <cellStyle name="Followed Hyperlink" xfId="4246" builtinId="9" hidden="1"/>
    <cellStyle name="Followed Hyperlink" xfId="3646" builtinId="9" hidden="1"/>
    <cellStyle name="Followed Hyperlink" xfId="4526" builtinId="9" hidden="1"/>
    <cellStyle name="Followed Hyperlink" xfId="5088" builtinId="9" hidden="1"/>
    <cellStyle name="Followed Hyperlink" xfId="2200" builtinId="9" hidden="1"/>
    <cellStyle name="Followed Hyperlink" xfId="4394" builtinId="9" hidden="1"/>
    <cellStyle name="Followed Hyperlink" xfId="5196" builtinId="9" hidden="1"/>
    <cellStyle name="Followed Hyperlink" xfId="4436" builtinId="9" hidden="1"/>
    <cellStyle name="Followed Hyperlink" xfId="2026" builtinId="9" hidden="1"/>
    <cellStyle name="Followed Hyperlink" xfId="2794" builtinId="9" hidden="1"/>
    <cellStyle name="Followed Hyperlink" xfId="1112" builtinId="9" hidden="1"/>
    <cellStyle name="Followed Hyperlink" xfId="5238" builtinId="9" hidden="1"/>
    <cellStyle name="Followed Hyperlink" xfId="1904" builtinId="9" hidden="1"/>
    <cellStyle name="Followed Hyperlink" xfId="162" builtinId="9" hidden="1"/>
    <cellStyle name="Followed Hyperlink" xfId="732" builtinId="9" hidden="1"/>
    <cellStyle name="Followed Hyperlink" xfId="952" builtinId="9" hidden="1"/>
    <cellStyle name="Followed Hyperlink" xfId="490" builtinId="9" hidden="1"/>
    <cellStyle name="Hyperlink" xfId="1533" builtinId="8" hidden="1"/>
    <cellStyle name="Hyperlink" xfId="3959" builtinId="8" hidden="1"/>
    <cellStyle name="Hyperlink" xfId="2895" builtinId="8" hidden="1"/>
    <cellStyle name="Hyperlink" xfId="4835" builtinId="8" hidden="1"/>
    <cellStyle name="Hyperlink" xfId="4333" builtinId="8" hidden="1"/>
    <cellStyle name="Hyperlink" xfId="3631" builtinId="8" hidden="1"/>
    <cellStyle name="Hyperlink" xfId="4307" builtinId="8" hidden="1"/>
    <cellStyle name="Hyperlink" xfId="7" builtinId="8" hidden="1"/>
    <cellStyle name="Hyperlink" xfId="1297" builtinId="8" hidden="1"/>
    <cellStyle name="Hyperlink" xfId="1421" builtinId="8" hidden="1"/>
    <cellStyle name="Hyperlink" xfId="1245" builtinId="8" hidden="1"/>
    <cellStyle name="Hyperlink" xfId="4159" builtinId="8" hidden="1"/>
    <cellStyle name="Hyperlink" xfId="3405" builtinId="8" hidden="1"/>
    <cellStyle name="Hyperlink" xfId="1879" builtinId="8" hidden="1"/>
    <cellStyle name="Hyperlink" xfId="4553" builtinId="8" hidden="1"/>
    <cellStyle name="Hyperlink" xfId="921" builtinId="8" hidden="1"/>
    <cellStyle name="Hyperlink" xfId="603" builtinId="8" hidden="1"/>
    <cellStyle name="Hyperlink" xfId="2513" builtinId="8" hidden="1"/>
    <cellStyle name="Hyperlink" xfId="4285" builtinId="8" hidden="1"/>
    <cellStyle name="Hyperlink" xfId="891" builtinId="8" hidden="1"/>
    <cellStyle name="Hyperlink" xfId="693" builtinId="8" hidden="1"/>
    <cellStyle name="Hyperlink" xfId="2107" builtinId="8" hidden="1"/>
    <cellStyle name="Hyperlink" xfId="4819" builtinId="8" hidden="1"/>
    <cellStyle name="Hyperlink" xfId="3247" builtinId="8" hidden="1"/>
    <cellStyle name="Hyperlink" xfId="3793" builtinId="8" hidden="1"/>
    <cellStyle name="Hyperlink" xfId="1463" builtinId="8" hidden="1"/>
    <cellStyle name="Hyperlink" xfId="4733" builtinId="8" hidden="1"/>
    <cellStyle name="Hyperlink" xfId="1487" builtinId="8" hidden="1"/>
    <cellStyle name="Hyperlink" xfId="2151" builtinId="8" hidden="1"/>
    <cellStyle name="Hyperlink" xfId="4081" builtinId="8" hidden="1"/>
    <cellStyle name="Hyperlink" xfId="5205" builtinId="8" hidden="1"/>
    <cellStyle name="Hyperlink" xfId="1635" builtinId="8" hidden="1"/>
    <cellStyle name="Hyperlink" xfId="2531" builtinId="8" hidden="1"/>
    <cellStyle name="Hyperlink" xfId="863" builtinId="8" hidden="1"/>
    <cellStyle name="Hyperlink" xfId="3227" builtinId="8" hidden="1"/>
    <cellStyle name="Hyperlink" xfId="915" builtinId="8" hidden="1"/>
    <cellStyle name="Hyperlink" xfId="149" builtinId="8" hidden="1"/>
    <cellStyle name="Hyperlink" xfId="1125" builtinId="8" hidden="1"/>
    <cellStyle name="Hyperlink" xfId="5017" builtinId="8" hidden="1"/>
    <cellStyle name="Hyperlink" xfId="1413" builtinId="8" hidden="1"/>
    <cellStyle name="Hyperlink" xfId="1505" builtinId="8" hidden="1"/>
    <cellStyle name="Hyperlink" xfId="2977" builtinId="8" hidden="1"/>
    <cellStyle name="Hyperlink" xfId="1231" builtinId="8" hidden="1"/>
    <cellStyle name="Hyperlink" xfId="1911" builtinId="8" hidden="1"/>
    <cellStyle name="Hyperlink" xfId="4791" builtinId="8" hidden="1"/>
    <cellStyle name="Hyperlink" xfId="3769" builtinId="8" hidden="1"/>
    <cellStyle name="Hyperlink" xfId="4461" builtinId="8" hidden="1"/>
    <cellStyle name="Hyperlink" xfId="2861" builtinId="8" hidden="1"/>
    <cellStyle name="Hyperlink" xfId="3215" builtinId="8" hidden="1"/>
    <cellStyle name="Hyperlink" xfId="361" builtinId="8" hidden="1"/>
    <cellStyle name="Hyperlink" xfId="1131" builtinId="8" hidden="1"/>
    <cellStyle name="Hyperlink" xfId="4969" builtinId="8" hidden="1"/>
    <cellStyle name="Hyperlink" xfId="3676" builtinId="8" hidden="1"/>
    <cellStyle name="Hyperlink" xfId="1139" builtinId="8" hidden="1"/>
    <cellStyle name="Hyperlink" xfId="1281" builtinId="8" hidden="1"/>
    <cellStyle name="Hyperlink" xfId="4341" builtinId="8" hidden="1"/>
    <cellStyle name="Hyperlink" xfId="109" builtinId="8" hidden="1"/>
    <cellStyle name="Hyperlink" xfId="3053" builtinId="8" hidden="1"/>
    <cellStyle name="Hyperlink" xfId="27" builtinId="8" hidden="1"/>
    <cellStyle name="Hyperlink" xfId="1023" builtinId="8" hidden="1"/>
    <cellStyle name="Hyperlink" xfId="427" builtinId="8" hidden="1"/>
    <cellStyle name="Hyperlink" xfId="331" builtinId="8" hidden="1"/>
    <cellStyle name="Hyperlink" xfId="1633" builtinId="8" hidden="1"/>
    <cellStyle name="Hyperlink" xfId="5027" builtinId="8" hidden="1"/>
    <cellStyle name="Hyperlink" xfId="2569" builtinId="8" hidden="1"/>
    <cellStyle name="Hyperlink" xfId="3243" builtinId="8" hidden="1"/>
    <cellStyle name="Hyperlink" xfId="831" builtinId="8" hidden="1"/>
    <cellStyle name="Hyperlink" xfId="1709" builtinId="8" hidden="1"/>
    <cellStyle name="Hyperlink" xfId="3043" builtinId="8" hidden="1"/>
    <cellStyle name="Hyperlink" xfId="313" builtinId="8" hidden="1"/>
    <cellStyle name="Hyperlink" xfId="3849" builtinId="8" hidden="1"/>
    <cellStyle name="Hyperlink" xfId="4427" builtinId="8" hidden="1"/>
    <cellStyle name="Hyperlink" xfId="3479" builtinId="8" hidden="1"/>
    <cellStyle name="Hyperlink" xfId="2925" builtinId="8" hidden="1"/>
    <cellStyle name="Hyperlink" xfId="1977" builtinId="8" hidden="1"/>
    <cellStyle name="Hyperlink" xfId="2211" builtinId="8" hidden="1"/>
    <cellStyle name="Hyperlink" xfId="2483" builtinId="8" hidden="1"/>
    <cellStyle name="Hyperlink" xfId="1113" builtinId="8" hidden="1"/>
    <cellStyle name="Hyperlink" xfId="4239" builtinId="8" hidden="1"/>
    <cellStyle name="Hyperlink" xfId="4299" builtinId="8" hidden="1"/>
    <cellStyle name="Hyperlink" xfId="4071" builtinId="8" hidden="1"/>
    <cellStyle name="Hyperlink" xfId="255" builtinId="8" hidden="1"/>
    <cellStyle name="Hyperlink" xfId="4641" builtinId="8" hidden="1"/>
    <cellStyle name="Hyperlink" xfId="2275" builtinId="8" hidden="1"/>
    <cellStyle name="Hyperlink" xfId="993" builtinId="8" hidden="1"/>
    <cellStyle name="Hyperlink" xfId="1751" builtinId="8" hidden="1"/>
    <cellStyle name="Hyperlink" xfId="1459" builtinId="8" hidden="1"/>
    <cellStyle name="Hyperlink" xfId="167" builtinId="8" hidden="1"/>
    <cellStyle name="Hyperlink" xfId="2753" builtinId="8" hidden="1"/>
    <cellStyle name="Hyperlink" xfId="1981" builtinId="8" hidden="1"/>
    <cellStyle name="Hyperlink" xfId="5237" builtinId="8" hidden="1"/>
    <cellStyle name="Hyperlink" xfId="681" builtinId="8" hidden="1"/>
    <cellStyle name="Hyperlink" xfId="4571" builtinId="8" hidden="1"/>
    <cellStyle name="Hyperlink" xfId="1767" builtinId="8" hidden="1"/>
    <cellStyle name="Hyperlink" xfId="1597" builtinId="8" hidden="1"/>
    <cellStyle name="Hyperlink" xfId="3795" builtinId="8" hidden="1"/>
    <cellStyle name="Hyperlink" xfId="4539" builtinId="8" hidden="1"/>
    <cellStyle name="Hyperlink" xfId="581" builtinId="8" hidden="1"/>
    <cellStyle name="Hyperlink" xfId="409" builtinId="8" hidden="1"/>
    <cellStyle name="Hyperlink" xfId="2065" builtinId="8" hidden="1"/>
    <cellStyle name="Hyperlink" xfId="1233" builtinId="8" hidden="1"/>
    <cellStyle name="Hyperlink" xfId="4729" builtinId="8" hidden="1"/>
    <cellStyle name="Hyperlink" xfId="57" builtinId="8" hidden="1"/>
    <cellStyle name="Hyperlink" xfId="107" builtinId="8" hidden="1"/>
    <cellStyle name="Hyperlink" xfId="4995" builtinId="8" hidden="1"/>
    <cellStyle name="Hyperlink" xfId="4303" builtinId="8" hidden="1"/>
    <cellStyle name="Hyperlink" xfId="631" builtinId="8" hidden="1"/>
    <cellStyle name="Hyperlink" xfId="2455" builtinId="8" hidden="1"/>
    <cellStyle name="Hyperlink" xfId="2541" builtinId="8" hidden="1"/>
    <cellStyle name="Hyperlink" xfId="965" builtinId="8" hidden="1"/>
    <cellStyle name="Hyperlink" xfId="2431" builtinId="8" hidden="1"/>
    <cellStyle name="Hyperlink" xfId="4321" builtinId="8" hidden="1"/>
    <cellStyle name="Hyperlink" xfId="3865" builtinId="8" hidden="1"/>
    <cellStyle name="Hyperlink" xfId="4863" builtinId="8" hidden="1"/>
    <cellStyle name="Hyperlink" xfId="3241" builtinId="8" hidden="1"/>
    <cellStyle name="Hyperlink" xfId="333" builtinId="8" hidden="1"/>
    <cellStyle name="Hyperlink" xfId="3683" builtinId="8" hidden="1"/>
    <cellStyle name="Hyperlink" xfId="4049" builtinId="8" hidden="1"/>
    <cellStyle name="Hyperlink" xfId="2797" builtinId="8" hidden="1"/>
    <cellStyle name="Hyperlink" xfId="667" builtinId="8" hidden="1"/>
    <cellStyle name="Hyperlink" xfId="3045" builtinId="8" hidden="1"/>
    <cellStyle name="Hyperlink" xfId="3797" builtinId="8" hidden="1"/>
    <cellStyle name="Hyperlink" xfId="4309" builtinId="8" hidden="1"/>
    <cellStyle name="Hyperlink" xfId="2293" builtinId="8" hidden="1"/>
    <cellStyle name="Hyperlink" xfId="2699" builtinId="8" hidden="1"/>
    <cellStyle name="Hyperlink" xfId="2801" builtinId="8" hidden="1"/>
    <cellStyle name="Hyperlink" xfId="2605" builtinId="8" hidden="1"/>
    <cellStyle name="Hyperlink" xfId="4877" builtinId="8" hidden="1"/>
    <cellStyle name="Hyperlink" xfId="2325" builtinId="8" hidden="1"/>
    <cellStyle name="Hyperlink" xfId="2123" builtinId="8" hidden="1"/>
    <cellStyle name="Hyperlink" xfId="2865" builtinId="8" hidden="1"/>
    <cellStyle name="Hyperlink" xfId="4147" builtinId="8" hidden="1"/>
    <cellStyle name="Hyperlink" xfId="609" builtinId="8" hidden="1"/>
    <cellStyle name="Hyperlink" xfId="4003" builtinId="8" hidden="1"/>
    <cellStyle name="Hyperlink" xfId="4355" builtinId="8" hidden="1"/>
    <cellStyle name="Hyperlink" xfId="4639" builtinId="8" hidden="1"/>
    <cellStyle name="Hyperlink" xfId="2149" builtinId="8" hidden="1"/>
    <cellStyle name="Hyperlink" xfId="4559" builtinId="8" hidden="1"/>
    <cellStyle name="Hyperlink" xfId="2209" builtinId="8" hidden="1"/>
    <cellStyle name="Hyperlink" xfId="2617" builtinId="8" hidden="1"/>
    <cellStyle name="Hyperlink" xfId="2413" builtinId="8" hidden="1"/>
    <cellStyle name="Hyperlink" xfId="2611" builtinId="8" hidden="1"/>
    <cellStyle name="Hyperlink" xfId="3507" builtinId="8" hidden="1"/>
    <cellStyle name="Hyperlink" xfId="3561" builtinId="8" hidden="1"/>
    <cellStyle name="Hyperlink" xfId="4105" builtinId="8" hidden="1"/>
    <cellStyle name="Hyperlink" xfId="4879" builtinId="8" hidden="1"/>
    <cellStyle name="Hyperlink" xfId="4361" builtinId="8" hidden="1"/>
    <cellStyle name="Hyperlink" xfId="809" builtinId="8" hidden="1"/>
    <cellStyle name="Hyperlink" xfId="4493" builtinId="8" hidden="1"/>
    <cellStyle name="Hyperlink" xfId="3805" builtinId="8" hidden="1"/>
    <cellStyle name="Hyperlink" xfId="3263" builtinId="8" hidden="1"/>
    <cellStyle name="Hyperlink" xfId="643" builtinId="8" hidden="1"/>
    <cellStyle name="Hyperlink" xfId="4801" builtinId="8" hidden="1"/>
    <cellStyle name="Hyperlink" xfId="2355" builtinId="8" hidden="1"/>
    <cellStyle name="Hyperlink" xfId="619" builtinId="8" hidden="1"/>
    <cellStyle name="Hyperlink" xfId="4889" builtinId="8" hidden="1"/>
    <cellStyle name="Hyperlink" xfId="4551" builtinId="8" hidden="1"/>
    <cellStyle name="Hyperlink" xfId="2369" builtinId="8" hidden="1"/>
    <cellStyle name="Hyperlink" xfId="295" builtinId="8" hidden="1"/>
    <cellStyle name="Hyperlink" xfId="453" builtinId="8" hidden="1"/>
    <cellStyle name="Hyperlink" xfId="5013" builtinId="8" hidden="1"/>
    <cellStyle name="Hyperlink" xfId="945" builtinId="8" hidden="1"/>
    <cellStyle name="Hyperlink" xfId="403" builtinId="8" hidden="1"/>
    <cellStyle name="Hyperlink" xfId="1823" builtinId="8" hidden="1"/>
    <cellStyle name="Hyperlink" xfId="2223" builtinId="8" hidden="1"/>
    <cellStyle name="Hyperlink" xfId="1993" builtinId="8" hidden="1"/>
    <cellStyle name="Hyperlink" xfId="4123" builtinId="8" hidden="1"/>
    <cellStyle name="Hyperlink" xfId="33" builtinId="8" hidden="1"/>
    <cellStyle name="Hyperlink" xfId="2707" builtinId="8" hidden="1"/>
    <cellStyle name="Hyperlink" xfId="4945" builtinId="8" hidden="1"/>
    <cellStyle name="Hyperlink" xfId="4273" builtinId="8" hidden="1"/>
    <cellStyle name="Hyperlink" xfId="3271" builtinId="8" hidden="1"/>
    <cellStyle name="Hyperlink" xfId="3581" builtinId="8" hidden="1"/>
    <cellStyle name="Hyperlink" xfId="2405" builtinId="8" hidden="1"/>
    <cellStyle name="Hyperlink" xfId="2381" builtinId="8" hidden="1"/>
    <cellStyle name="Hyperlink" xfId="4323" builtinId="8" hidden="1"/>
    <cellStyle name="Hyperlink" xfId="2941" builtinId="8" hidden="1"/>
    <cellStyle name="Hyperlink" xfId="19" builtinId="8" hidden="1"/>
    <cellStyle name="Hyperlink" xfId="1095" builtinId="8" hidden="1"/>
    <cellStyle name="Hyperlink" xfId="2965" builtinId="8" hidden="1"/>
    <cellStyle name="Hyperlink" xfId="4075" builtinId="8" hidden="1"/>
    <cellStyle name="Hyperlink" xfId="1129" builtinId="8" hidden="1"/>
    <cellStyle name="Hyperlink" xfId="251" builtinId="8" hidden="1"/>
    <cellStyle name="Hyperlink" xfId="547" builtinId="8" hidden="1"/>
    <cellStyle name="Hyperlink" xfId="4411" builtinId="8" hidden="1"/>
    <cellStyle name="Hyperlink" xfId="2985" builtinId="8" hidden="1"/>
    <cellStyle name="Hyperlink" xfId="2143" builtinId="8" hidden="1"/>
    <cellStyle name="Hyperlink" xfId="4117" builtinId="8" hidden="1"/>
    <cellStyle name="Hyperlink" xfId="215" builtinId="8" hidden="1"/>
    <cellStyle name="Hyperlink" xfId="1891" builtinId="8" hidden="1"/>
    <cellStyle name="Hyperlink" xfId="1579" builtinId="8" hidden="1"/>
    <cellStyle name="Hyperlink" xfId="4925" builtinId="8" hidden="1"/>
    <cellStyle name="Hyperlink" xfId="1051" builtinId="8" hidden="1"/>
    <cellStyle name="Hyperlink" xfId="4523" builtinId="8" hidden="1"/>
    <cellStyle name="Hyperlink" xfId="2021" builtinId="8" hidden="1"/>
    <cellStyle name="Hyperlink" xfId="973" builtinId="8" hidden="1"/>
    <cellStyle name="Hyperlink" xfId="3177" builtinId="8" hidden="1"/>
    <cellStyle name="Hyperlink" xfId="451" builtinId="8" hidden="1"/>
    <cellStyle name="Hyperlink" xfId="1949" builtinId="8" hidden="1"/>
    <cellStyle name="Hyperlink" xfId="4759" builtinId="8" hidden="1"/>
    <cellStyle name="Hyperlink" xfId="2831" builtinId="8" hidden="1"/>
    <cellStyle name="Hyperlink" xfId="2781" builtinId="8" hidden="1"/>
    <cellStyle name="Hyperlink" xfId="1179" builtinId="8" hidden="1"/>
    <cellStyle name="Hyperlink" xfId="2051" builtinId="8" hidden="1"/>
    <cellStyle name="Hyperlink" xfId="4699" builtinId="8" hidden="1"/>
    <cellStyle name="Hyperlink" xfId="4143" builtinId="8" hidden="1"/>
    <cellStyle name="Hyperlink" xfId="2709" builtinId="8" hidden="1"/>
    <cellStyle name="Hyperlink" xfId="3439" builtinId="8" hidden="1"/>
    <cellStyle name="Hyperlink" xfId="4931" builtinId="8" hidden="1"/>
    <cellStyle name="Hyperlink" xfId="3787" builtinId="8" hidden="1"/>
    <cellStyle name="Hyperlink" xfId="4897" builtinId="8" hidden="1"/>
    <cellStyle name="Hyperlink" xfId="4629" builtinId="8" hidden="1"/>
    <cellStyle name="Hyperlink" xfId="2815" builtinId="8" hidden="1"/>
    <cellStyle name="Hyperlink" xfId="1153" builtinId="8" hidden="1"/>
    <cellStyle name="Hyperlink" xfId="3029" builtinId="8" hidden="1"/>
    <cellStyle name="Hyperlink" xfId="5041" builtinId="8" hidden="1"/>
    <cellStyle name="Hyperlink" xfId="5033" builtinId="8" hidden="1"/>
    <cellStyle name="Hyperlink" xfId="4339" builtinId="8" hidden="1"/>
    <cellStyle name="Hyperlink" xfId="1317" builtinId="8" hidden="1"/>
    <cellStyle name="Hyperlink" xfId="2181" builtinId="8" hidden="1"/>
    <cellStyle name="Hyperlink" xfId="4831" builtinId="8" hidden="1"/>
    <cellStyle name="Hyperlink" xfId="4039" builtinId="8" hidden="1"/>
    <cellStyle name="Hyperlink" xfId="4057" builtinId="8" hidden="1"/>
    <cellStyle name="Hyperlink" xfId="401" builtinId="8" hidden="1"/>
    <cellStyle name="Hyperlink" xfId="841" builtinId="8" hidden="1"/>
    <cellStyle name="Hyperlink" xfId="4015" builtinId="8" hidden="1"/>
    <cellStyle name="Hyperlink" xfId="1301" builtinId="8" hidden="1"/>
    <cellStyle name="Hyperlink" xfId="3517" builtinId="8" hidden="1"/>
    <cellStyle name="Hyperlink" xfId="2407" builtinId="8" hidden="1"/>
    <cellStyle name="Hyperlink" xfId="3421" builtinId="8" hidden="1"/>
    <cellStyle name="Hyperlink" xfId="1031" builtinId="8" hidden="1"/>
    <cellStyle name="Hyperlink" xfId="4087" builtinId="8" hidden="1"/>
    <cellStyle name="Hyperlink" xfId="3939" builtinId="8" hidden="1"/>
    <cellStyle name="Hyperlink" xfId="1331" builtinId="8" hidden="1"/>
    <cellStyle name="Hyperlink" xfId="4279" builtinId="8" hidden="1"/>
    <cellStyle name="Hyperlink" xfId="3535" builtinId="8" hidden="1"/>
    <cellStyle name="Hyperlink" xfId="2733" builtinId="8" hidden="1"/>
    <cellStyle name="Hyperlink" xfId="1305" builtinId="8" hidden="1"/>
    <cellStyle name="Hyperlink" xfId="2451" builtinId="8" hidden="1"/>
    <cellStyle name="Hyperlink" xfId="1581" builtinId="8" hidden="1"/>
    <cellStyle name="Hyperlink" xfId="3715" builtinId="8" hidden="1"/>
    <cellStyle name="Hyperlink" xfId="3343" builtinId="8" hidden="1"/>
    <cellStyle name="Hyperlink" xfId="4283" builtinId="8" hidden="1"/>
    <cellStyle name="Hyperlink" xfId="3111" builtinId="8" hidden="1"/>
    <cellStyle name="Hyperlink" xfId="599" builtinId="8" hidden="1"/>
    <cellStyle name="Hyperlink" xfId="641" builtinId="8" hidden="1"/>
    <cellStyle name="Hyperlink" xfId="3097" builtinId="8" hidden="1"/>
    <cellStyle name="Hyperlink" xfId="3303" builtinId="8" hidden="1"/>
    <cellStyle name="Hyperlink" xfId="449" builtinId="8" hidden="1"/>
    <cellStyle name="Hyperlink" xfId="539" builtinId="8" hidden="1"/>
    <cellStyle name="Hyperlink" xfId="265" builtinId="8" hidden="1"/>
    <cellStyle name="Hyperlink" xfId="2147" builtinId="8" hidden="1"/>
    <cellStyle name="Hyperlink" xfId="4991" builtinId="8" hidden="1"/>
    <cellStyle name="Hyperlink" xfId="1885" builtinId="8" hidden="1"/>
    <cellStyle name="Hyperlink" xfId="4923" builtinId="8" hidden="1"/>
    <cellStyle name="Hyperlink" xfId="3365" builtinId="8" hidden="1"/>
    <cellStyle name="Hyperlink" xfId="1157" builtinId="8" hidden="1"/>
    <cellStyle name="Hyperlink" xfId="3049" builtinId="8" hidden="1"/>
    <cellStyle name="Hyperlink" xfId="1173" builtinId="8" hidden="1"/>
    <cellStyle name="Hyperlink" xfId="2887" builtinId="8" hidden="1"/>
    <cellStyle name="Hyperlink" xfId="923" builtinId="8" hidden="1"/>
    <cellStyle name="Hyperlink" xfId="3257" builtinId="8" hidden="1"/>
    <cellStyle name="Hyperlink" xfId="1361" builtinId="8" hidden="1"/>
    <cellStyle name="Hyperlink" xfId="93" builtinId="8" hidden="1"/>
    <cellStyle name="Hyperlink" xfId="1529" builtinId="8" hidden="1"/>
    <cellStyle name="Hyperlink" xfId="3649" builtinId="8" hidden="1"/>
    <cellStyle name="Hyperlink" xfId="3763" builtinId="8" hidden="1"/>
    <cellStyle name="Hyperlink" xfId="907" builtinId="8" hidden="1"/>
    <cellStyle name="Hyperlink" xfId="981" builtinId="8" hidden="1"/>
    <cellStyle name="Hyperlink" xfId="2719" builtinId="8" hidden="1"/>
    <cellStyle name="Hyperlink" xfId="3001" builtinId="8" hidden="1"/>
    <cellStyle name="Hyperlink" xfId="4847" builtinId="8" hidden="1"/>
    <cellStyle name="Hyperlink" xfId="2859" builtinId="8" hidden="1"/>
    <cellStyle name="Hyperlink" xfId="4113" builtinId="8" hidden="1"/>
    <cellStyle name="Hyperlink" xfId="1735" builtinId="8" hidden="1"/>
    <cellStyle name="Hyperlink" xfId="5105" builtinId="8" hidden="1"/>
    <cellStyle name="Hyperlink" xfId="2187" builtinId="8" hidden="1"/>
    <cellStyle name="Hyperlink" xfId="1813" builtinId="8" hidden="1"/>
    <cellStyle name="Hyperlink" xfId="2003" builtinId="8" hidden="1"/>
    <cellStyle name="Hyperlink" xfId="3977" builtinId="8" hidden="1"/>
    <cellStyle name="Hyperlink" xfId="1321" builtinId="8" hidden="1"/>
    <cellStyle name="Hyperlink" xfId="435" builtinId="8" hidden="1"/>
    <cellStyle name="Hyperlink" xfId="3775" builtinId="8" hidden="1"/>
    <cellStyle name="Hyperlink" xfId="3963" builtinId="8" hidden="1"/>
    <cellStyle name="Hyperlink" xfId="2493" builtinId="8" hidden="1"/>
    <cellStyle name="Hyperlink" xfId="189" builtinId="8" hidden="1"/>
    <cellStyle name="Hyperlink" xfId="1983" builtinId="8" hidden="1"/>
    <cellStyle name="Hyperlink" xfId="4313" builtinId="8" hidden="1"/>
    <cellStyle name="Hyperlink" xfId="463" builtinId="8" hidden="1"/>
    <cellStyle name="Hyperlink" xfId="4749" builtinId="8" hidden="1"/>
    <cellStyle name="Hyperlink" xfId="3887" builtinId="8" hidden="1"/>
    <cellStyle name="Hyperlink" xfId="3307" builtinId="8" hidden="1"/>
    <cellStyle name="Hyperlink" xfId="4695" builtinId="8" hidden="1"/>
    <cellStyle name="Hyperlink" xfId="4201" builtinId="8" hidden="1"/>
    <cellStyle name="Hyperlink" xfId="5039" builtinId="8" hidden="1"/>
    <cellStyle name="Hyperlink" xfId="1455" builtinId="8" hidden="1"/>
    <cellStyle name="Hyperlink" xfId="1441" builtinId="8" hidden="1"/>
    <cellStyle name="Hyperlink" xfId="1377" builtinId="8" hidden="1"/>
    <cellStyle name="Hyperlink" xfId="3325" builtinId="8" hidden="1"/>
    <cellStyle name="Hyperlink" xfId="4685" builtinId="8" hidden="1"/>
    <cellStyle name="Hyperlink" xfId="4659" builtinId="8" hidden="1"/>
    <cellStyle name="Hyperlink" xfId="1303" builtinId="8" hidden="1"/>
    <cellStyle name="Hyperlink" xfId="2917" builtinId="8" hidden="1"/>
    <cellStyle name="Hyperlink" xfId="1343" builtinId="8" hidden="1"/>
    <cellStyle name="Hyperlink" xfId="119" builtinId="8" hidden="1"/>
    <cellStyle name="Hyperlink" xfId="3573" builtinId="8" hidden="1"/>
    <cellStyle name="Hyperlink" xfId="2681" builtinId="8" hidden="1"/>
    <cellStyle name="Hyperlink" xfId="1029" builtinId="8" hidden="1"/>
    <cellStyle name="Hyperlink" xfId="4937" builtinId="8" hidden="1"/>
    <cellStyle name="Hyperlink" xfId="1889" builtinId="8" hidden="1"/>
    <cellStyle name="Hyperlink" xfId="4545" builtinId="8" hidden="1"/>
    <cellStyle name="Hyperlink" xfId="4237" builtinId="8" hidden="1"/>
    <cellStyle name="Hyperlink" xfId="4929" builtinId="8" hidden="1"/>
    <cellStyle name="Hyperlink" xfId="3605" builtinId="8" hidden="1"/>
    <cellStyle name="Hyperlink" xfId="2775" builtinId="8" hidden="1"/>
    <cellStyle name="Hyperlink" xfId="4909" builtinId="8" hidden="1"/>
    <cellStyle name="Hyperlink" xfId="2039" builtinId="8" hidden="1"/>
    <cellStyle name="Hyperlink" xfId="3857" builtinId="8" hidden="1"/>
    <cellStyle name="Hyperlink" xfId="4709" builtinId="8" hidden="1"/>
    <cellStyle name="Hyperlink" xfId="5145" builtinId="8" hidden="1"/>
    <cellStyle name="Hyperlink" xfId="1285" builtinId="8" hidden="1"/>
    <cellStyle name="Hyperlink" xfId="1639" builtinId="8" hidden="1"/>
    <cellStyle name="Hyperlink" xfId="3023" builtinId="8" hidden="1"/>
    <cellStyle name="Hyperlink" xfId="4797" builtinId="8" hidden="1"/>
    <cellStyle name="Hyperlink" xfId="3591" builtinId="8" hidden="1"/>
    <cellStyle name="Hyperlink" xfId="55" builtinId="8" hidden="1"/>
    <cellStyle name="Hyperlink" xfId="1681" builtinId="8" hidden="1"/>
    <cellStyle name="Hyperlink" xfId="1379" builtinId="8" hidden="1"/>
    <cellStyle name="Hyperlink" xfId="3729" builtinId="8" hidden="1"/>
    <cellStyle name="Hyperlink" xfId="1577" builtinId="8" hidden="1"/>
    <cellStyle name="Hyperlink" xfId="4343" builtinId="8" hidden="1"/>
    <cellStyle name="Hyperlink" xfId="3253" builtinId="8" hidden="1"/>
    <cellStyle name="Hyperlink" xfId="2737" builtinId="8" hidden="1"/>
    <cellStyle name="Hyperlink" xfId="785" builtinId="8" hidden="1"/>
    <cellStyle name="Hyperlink" xfId="515" builtinId="8" hidden="1"/>
    <cellStyle name="Hyperlink" xfId="4373" builtinId="8" hidden="1"/>
    <cellStyle name="Hyperlink" xfId="2423" builtinId="8" hidden="1"/>
    <cellStyle name="Hyperlink" xfId="3317" builtinId="8" hidden="1"/>
    <cellStyle name="Hyperlink" xfId="4013" builtinId="8" hidden="1"/>
    <cellStyle name="Hyperlink" xfId="3251" builtinId="8" hidden="1"/>
    <cellStyle name="Hyperlink" xfId="4869" builtinId="8" hidden="1"/>
    <cellStyle name="Hyperlink" xfId="1255" builtinId="8" hidden="1"/>
    <cellStyle name="Hyperlink" xfId="2837" builtinId="8" hidden="1"/>
    <cellStyle name="Hyperlink" xfId="2669" builtinId="8" hidden="1"/>
    <cellStyle name="Hyperlink" xfId="4777" builtinId="8" hidden="1"/>
    <cellStyle name="Hyperlink" xfId="3779" builtinId="8" hidden="1"/>
    <cellStyle name="Hyperlink" xfId="1837" builtinId="8" hidden="1"/>
    <cellStyle name="Hyperlink" xfId="4129" builtinId="8" hidden="1"/>
    <cellStyle name="Hyperlink" xfId="1089" builtinId="8" hidden="1"/>
    <cellStyle name="Hyperlink" xfId="3957" builtinId="8" hidden="1"/>
    <cellStyle name="Hyperlink" xfId="1077" builtinId="8" hidden="1"/>
    <cellStyle name="Hyperlink" xfId="3670" builtinId="8" hidden="1"/>
    <cellStyle name="Hyperlink" xfId="1457" builtinId="8" hidden="1"/>
    <cellStyle name="Hyperlink" xfId="3945" builtinId="8" hidden="1"/>
    <cellStyle name="Hyperlink" xfId="4735" builtinId="8" hidden="1"/>
    <cellStyle name="Hyperlink" xfId="3013" builtinId="8" hidden="1"/>
    <cellStyle name="Hyperlink" xfId="4597" builtinId="8" hidden="1"/>
    <cellStyle name="Hyperlink" xfId="697" builtinId="8" hidden="1"/>
    <cellStyle name="Hyperlink" xfId="2251" builtinId="8" hidden="1"/>
    <cellStyle name="Hyperlink" xfId="3845" builtinId="8" hidden="1"/>
    <cellStyle name="Hyperlink" xfId="2639" builtinId="8" hidden="1"/>
    <cellStyle name="Hyperlink" xfId="1929" builtinId="8" hidden="1"/>
    <cellStyle name="Hyperlink" xfId="1007" builtinId="8" hidden="1"/>
    <cellStyle name="Hyperlink" xfId="2911" builtinId="8" hidden="1"/>
    <cellStyle name="Hyperlink" xfId="1733" builtinId="8" hidden="1"/>
    <cellStyle name="Hyperlink" xfId="3089" builtinId="8" hidden="1"/>
    <cellStyle name="Hyperlink" xfId="765" builtinId="8" hidden="1"/>
    <cellStyle name="Hyperlink" xfId="3063" builtinId="8" hidden="1"/>
    <cellStyle name="Hyperlink" xfId="5103" builtinId="8" hidden="1"/>
    <cellStyle name="Hyperlink" xfId="4335" builtinId="8" hidden="1"/>
    <cellStyle name="Hyperlink" xfId="2263" builtinId="8" hidden="1"/>
    <cellStyle name="Hyperlink" xfId="4041" builtinId="8" hidden="1"/>
    <cellStyle name="Hyperlink" xfId="1373" builtinId="8" hidden="1"/>
    <cellStyle name="Hyperlink" xfId="2367" builtinId="8" hidden="1"/>
    <cellStyle name="Hyperlink" xfId="4533" builtinId="8" hidden="1"/>
    <cellStyle name="Hyperlink" xfId="211" builtinId="8" hidden="1"/>
    <cellStyle name="Hyperlink" xfId="4297" builtinId="8" hidden="1"/>
    <cellStyle name="Hyperlink" xfId="3445" builtinId="8" hidden="1"/>
    <cellStyle name="Hyperlink" xfId="763" builtinId="8" hidden="1"/>
    <cellStyle name="Hyperlink" xfId="3373" builtinId="8" hidden="1"/>
    <cellStyle name="Hyperlink" xfId="1061" builtinId="8" hidden="1"/>
    <cellStyle name="Hyperlink" xfId="3547" builtinId="8" hidden="1"/>
    <cellStyle name="Hyperlink" xfId="695" builtinId="8" hidden="1"/>
    <cellStyle name="Hyperlink" xfId="4977" builtinId="8" hidden="1"/>
    <cellStyle name="Hyperlink" xfId="2517" builtinId="8" hidden="1"/>
    <cellStyle name="Hyperlink" xfId="491" builtinId="8" hidden="1"/>
    <cellStyle name="Hyperlink" xfId="3039" builtinId="8" hidden="1"/>
    <cellStyle name="Hyperlink" xfId="1777" builtinId="8" hidden="1"/>
    <cellStyle name="Hyperlink" xfId="3869" builtinId="8" hidden="1"/>
    <cellStyle name="Hyperlink" xfId="823" builtinId="8" hidden="1"/>
    <cellStyle name="Hyperlink" xfId="1715" builtinId="8" hidden="1"/>
    <cellStyle name="Hyperlink" xfId="543" builtinId="8" hidden="1"/>
    <cellStyle name="Hyperlink" xfId="4513" builtinId="8" hidden="1"/>
    <cellStyle name="Hyperlink" xfId="3333" builtinId="8" hidden="1"/>
    <cellStyle name="Hyperlink" xfId="4933" builtinId="8" hidden="1"/>
    <cellStyle name="Hyperlink" xfId="3672" builtinId="8" hidden="1"/>
    <cellStyle name="Hyperlink" xfId="2093" builtinId="8" hidden="1"/>
    <cellStyle name="Hyperlink" xfId="3389" builtinId="8" hidden="1"/>
    <cellStyle name="Hyperlink" xfId="181" builtinId="8" hidden="1"/>
    <cellStyle name="Hyperlink" xfId="4425" builtinId="8" hidden="1"/>
    <cellStyle name="Hyperlink" xfId="4115" builtinId="8" hidden="1"/>
    <cellStyle name="Hyperlink" xfId="3159" builtinId="8" hidden="1"/>
    <cellStyle name="Hyperlink" xfId="4921" builtinId="8" hidden="1"/>
    <cellStyle name="Hyperlink" xfId="2657" builtinId="8" hidden="1"/>
    <cellStyle name="Hyperlink" xfId="805" builtinId="8" hidden="1"/>
    <cellStyle name="Hyperlink" xfId="2169" builtinId="8" hidden="1"/>
    <cellStyle name="Hyperlink" xfId="513" builtinId="8" hidden="1"/>
    <cellStyle name="Hyperlink" xfId="3133" builtinId="8" hidden="1"/>
    <cellStyle name="Hyperlink" xfId="3475" builtinId="8" hidden="1"/>
    <cellStyle name="Hyperlink" xfId="439" builtinId="8" hidden="1"/>
    <cellStyle name="Hyperlink" xfId="281" builtinId="8" hidden="1"/>
    <cellStyle name="Hyperlink" xfId="1357" builtinId="8" hidden="1"/>
    <cellStyle name="Hyperlink" xfId="1401" builtinId="8" hidden="1"/>
    <cellStyle name="Hyperlink" xfId="2727" builtinId="8" hidden="1"/>
    <cellStyle name="Hyperlink" xfId="2397" builtinId="8" hidden="1"/>
    <cellStyle name="Hyperlink" xfId="3941" builtinId="8" hidden="1"/>
    <cellStyle name="Hyperlink" xfId="1483" builtinId="8" hidden="1"/>
    <cellStyle name="Hyperlink" xfId="443" builtinId="8" hidden="1"/>
    <cellStyle name="Hyperlink" xfId="929" builtinId="8" hidden="1"/>
    <cellStyle name="Hyperlink" xfId="4381" builtinId="8" hidden="1"/>
    <cellStyle name="Hyperlink" xfId="3101" builtinId="8" hidden="1"/>
    <cellStyle name="Hyperlink" xfId="3666" builtinId="8" hidden="1"/>
    <cellStyle name="Hyperlink" xfId="2995" builtinId="8" hidden="1"/>
    <cellStyle name="Hyperlink" xfId="1863" builtinId="8" hidden="1"/>
    <cellStyle name="Hyperlink" xfId="4941" builtinId="8" hidden="1"/>
    <cellStyle name="Hyperlink" xfId="3531" builtinId="8" hidden="1"/>
    <cellStyle name="Hyperlink" xfId="1711" builtinId="8" hidden="1"/>
    <cellStyle name="Hyperlink" xfId="2353" builtinId="8" hidden="1"/>
    <cellStyle name="Hyperlink" xfId="905" builtinId="8" hidden="1"/>
    <cellStyle name="Hyperlink" xfId="4905" builtinId="8" hidden="1"/>
    <cellStyle name="Hyperlink" xfId="729" builtinId="8" hidden="1"/>
    <cellStyle name="Hyperlink" xfId="485" builtinId="8" hidden="1"/>
    <cellStyle name="Hyperlink" xfId="633" builtinId="8" hidden="1"/>
    <cellStyle name="Hyperlink" xfId="5161" builtinId="8" hidden="1"/>
    <cellStyle name="Hyperlink" xfId="933" builtinId="8" hidden="1"/>
    <cellStyle name="Hyperlink" xfId="589" builtinId="8" hidden="1"/>
    <cellStyle name="Hyperlink" xfId="2363" builtinId="8" hidden="1"/>
    <cellStyle name="Hyperlink" xfId="5077" builtinId="8" hidden="1"/>
    <cellStyle name="Hyperlink" xfId="3803" builtinId="8" hidden="1"/>
    <cellStyle name="Hyperlink" xfId="4795" builtinId="8" hidden="1"/>
    <cellStyle name="Hyperlink" xfId="4325" builtinId="8" hidden="1"/>
    <cellStyle name="Hyperlink" xfId="2687" builtinId="8" hidden="1"/>
    <cellStyle name="Hyperlink" xfId="2247" builtinId="8" hidden="1"/>
    <cellStyle name="Hyperlink" xfId="2495" builtinId="8" hidden="1"/>
    <cellStyle name="Hyperlink" xfId="4643" builtinId="8" hidden="1"/>
    <cellStyle name="Hyperlink" xfId="1447" builtinId="8" hidden="1"/>
    <cellStyle name="Hyperlink" xfId="3337" builtinId="8" hidden="1"/>
    <cellStyle name="Hyperlink" xfId="3783" builtinId="8" hidden="1"/>
    <cellStyle name="Hyperlink" xfId="3859" builtinId="8" hidden="1"/>
    <cellStyle name="Hyperlink" xfId="4465" builtinId="8" hidden="1"/>
    <cellStyle name="Hyperlink" xfId="1939" builtinId="8" hidden="1"/>
    <cellStyle name="Hyperlink" xfId="771" builtinId="8" hidden="1"/>
    <cellStyle name="Hyperlink" xfId="1431" builtinId="8" hidden="1"/>
    <cellStyle name="Hyperlink" xfId="1087" builtinId="8" hidden="1"/>
    <cellStyle name="Hyperlink" xfId="3161" builtinId="8" hidden="1"/>
    <cellStyle name="Hyperlink" xfId="4517" builtinId="8" hidden="1"/>
    <cellStyle name="Hyperlink" xfId="1467" builtinId="8" hidden="1"/>
    <cellStyle name="Hyperlink" xfId="2229" builtinId="8" hidden="1"/>
    <cellStyle name="Hyperlink" xfId="1019" builtinId="8" hidden="1"/>
    <cellStyle name="Hyperlink" xfId="4045" builtinId="8" hidden="1"/>
    <cellStyle name="Hyperlink" xfId="3287" builtinId="8" hidden="1"/>
    <cellStyle name="Hyperlink" xfId="545" builtinId="8" hidden="1"/>
    <cellStyle name="Hyperlink" xfId="1627" builtinId="8" hidden="1"/>
    <cellStyle name="Hyperlink" xfId="977" builtinId="8" hidden="1"/>
    <cellStyle name="Hyperlink" xfId="3087" builtinId="8" hidden="1"/>
    <cellStyle name="Hyperlink" xfId="701" builtinId="8" hidden="1"/>
    <cellStyle name="Hyperlink" xfId="3301" builtinId="8" hidden="1"/>
    <cellStyle name="Hyperlink" xfId="5175" builtinId="8" hidden="1"/>
    <cellStyle name="Hyperlink" xfId="1229" builtinId="8" hidden="1"/>
    <cellStyle name="Hyperlink" xfId="2079" builtinId="8" hidden="1"/>
    <cellStyle name="Hyperlink" xfId="4223" builtinId="8" hidden="1"/>
    <cellStyle name="Hyperlink" xfId="4063" builtinId="8" hidden="1"/>
    <cellStyle name="Hyperlink" xfId="3267" builtinId="8" hidden="1"/>
    <cellStyle name="Hyperlink" xfId="2111" builtinId="8" hidden="1"/>
    <cellStyle name="Hyperlink" xfId="1669" builtinId="8" hidden="1"/>
    <cellStyle name="Hyperlink" xfId="2287" builtinId="8" hidden="1"/>
    <cellStyle name="Hyperlink" xfId="3979" builtinId="8" hidden="1"/>
    <cellStyle name="Hyperlink" xfId="5109" builtinId="8" hidden="1"/>
    <cellStyle name="Hyperlink" xfId="4391" builtinId="8" hidden="1"/>
    <cellStyle name="Hyperlink" xfId="3369" builtinId="8" hidden="1"/>
    <cellStyle name="Hyperlink" xfId="271" builtinId="8" hidden="1"/>
    <cellStyle name="Hyperlink" xfId="2023" builtinId="8" hidden="1"/>
    <cellStyle name="Hyperlink" xfId="2245" builtinId="8" hidden="1"/>
    <cellStyle name="Hyperlink" xfId="1699" builtinId="8" hidden="1"/>
    <cellStyle name="Hyperlink" xfId="3863" builtinId="8" hidden="1"/>
    <cellStyle name="Hyperlink" xfId="3449" builtinId="8" hidden="1"/>
    <cellStyle name="Hyperlink" xfId="3003" builtinId="8" hidden="1"/>
    <cellStyle name="Hyperlink" xfId="4479" builtinId="8" hidden="1"/>
    <cellStyle name="Hyperlink" xfId="587" builtinId="8" hidden="1"/>
    <cellStyle name="Hyperlink" xfId="523" builtinId="8" hidden="1"/>
    <cellStyle name="Hyperlink" xfId="5219" builtinId="8" hidden="1"/>
    <cellStyle name="Hyperlink" xfId="4541" builtinId="8" hidden="1"/>
    <cellStyle name="Hyperlink" xfId="353" builtinId="8" hidden="1"/>
    <cellStyle name="Hyperlink" xfId="29" builtinId="8" hidden="1"/>
    <cellStyle name="Hyperlink" xfId="725" builtinId="8" hidden="1"/>
    <cellStyle name="Hyperlink" xfId="5127" builtinId="8" hidden="1"/>
    <cellStyle name="Hyperlink" xfId="895" builtinId="8" hidden="1"/>
    <cellStyle name="Hyperlink" xfId="593" builtinId="8" hidden="1"/>
    <cellStyle name="Hyperlink" xfId="1073" builtinId="8" hidden="1"/>
    <cellStyle name="Hyperlink" xfId="2959" builtinId="8" hidden="1"/>
    <cellStyle name="Hyperlink" xfId="4651" builtinId="8" hidden="1"/>
    <cellStyle name="Hyperlink" xfId="2913" builtinId="8" hidden="1"/>
    <cellStyle name="Hyperlink" xfId="663" builtinId="8" hidden="1"/>
    <cellStyle name="Hyperlink" xfId="2447" builtinId="8" hidden="1"/>
    <cellStyle name="Hyperlink" xfId="711" builtinId="8" hidden="1"/>
    <cellStyle name="Hyperlink" xfId="4947" builtinId="8" hidden="1"/>
    <cellStyle name="Hyperlink" xfId="197" builtinId="8" hidden="1"/>
    <cellStyle name="Hyperlink" xfId="4967" builtinId="8" hidden="1"/>
    <cellStyle name="Hyperlink" xfId="4487" builtinId="8" hidden="1"/>
    <cellStyle name="Hyperlink" xfId="3727" builtinId="8" hidden="1"/>
    <cellStyle name="Hyperlink" xfId="2491" builtinId="8" hidden="1"/>
    <cellStyle name="Hyperlink" xfId="3357" builtinId="8" hidden="1"/>
    <cellStyle name="Hyperlink" xfId="1035" builtinId="8" hidden="1"/>
    <cellStyle name="Hyperlink" xfId="3489" builtinId="8" hidden="1"/>
    <cellStyle name="Hyperlink" xfId="1955" builtinId="8" hidden="1"/>
    <cellStyle name="Hyperlink" xfId="4371" builtinId="8" hidden="1"/>
    <cellStyle name="Hyperlink" xfId="1819" builtinId="8" hidden="1"/>
    <cellStyle name="Hyperlink" xfId="487" builtinId="8" hidden="1"/>
    <cellStyle name="Hyperlink" xfId="3221" builtinId="8" hidden="1"/>
    <cellStyle name="Hyperlink" xfId="3741" builtinId="8" hidden="1"/>
    <cellStyle name="Hyperlink" xfId="3853" builtinId="8" hidden="1"/>
    <cellStyle name="Hyperlink" xfId="2759" builtinId="8" hidden="1"/>
    <cellStyle name="Hyperlink" xfId="1851" builtinId="8" hidden="1"/>
    <cellStyle name="Hyperlink" xfId="1893" builtinId="8" hidden="1"/>
    <cellStyle name="Hyperlink" xfId="3733" builtinId="8" hidden="1"/>
    <cellStyle name="Hyperlink" xfId="3113" builtinId="8" hidden="1"/>
    <cellStyle name="Hyperlink" xfId="1273" builtinId="8" hidden="1"/>
    <cellStyle name="Hyperlink" xfId="163" builtinId="8" hidden="1"/>
    <cellStyle name="Hyperlink" xfId="5215" builtinId="8" hidden="1"/>
    <cellStyle name="Hyperlink" xfId="1645" builtinId="8" hidden="1"/>
    <cellStyle name="Hyperlink" xfId="3071" builtinId="8" hidden="1"/>
    <cellStyle name="Hyperlink" xfId="4027" builtinId="8" hidden="1"/>
    <cellStyle name="Hyperlink" xfId="3607" builtinId="8" hidden="1"/>
    <cellStyle name="Hyperlink" xfId="2391" builtinId="8" hidden="1"/>
    <cellStyle name="Hyperlink" xfId="131" builtinId="8" hidden="1"/>
    <cellStyle name="Hyperlink" xfId="4473" builtinId="8" hidden="1"/>
    <cellStyle name="Hyperlink" xfId="2671" builtinId="8" hidden="1"/>
    <cellStyle name="Hyperlink" xfId="4145" builtinId="8" hidden="1"/>
    <cellStyle name="Hyperlink" xfId="2343" builtinId="8" hidden="1"/>
    <cellStyle name="Hyperlink" xfId="3565" builtinId="8" hidden="1"/>
    <cellStyle name="Hyperlink" xfId="3951" builtinId="8" hidden="1"/>
    <cellStyle name="Hyperlink" xfId="2767" builtinId="8" hidden="1"/>
    <cellStyle name="Hyperlink" xfId="2233" builtinId="8" hidden="1"/>
    <cellStyle name="Hyperlink" xfId="733" builtinId="8" hidden="1"/>
    <cellStyle name="Hyperlink" xfId="1337" builtinId="8" hidden="1"/>
    <cellStyle name="Hyperlink" xfId="1935" builtinId="8" hidden="1"/>
    <cellStyle name="Hyperlink" xfId="1189" builtinId="8" hidden="1"/>
    <cellStyle name="Hyperlink" xfId="4459" builtinId="8" hidden="1"/>
    <cellStyle name="Hyperlink" xfId="901" builtinId="8" hidden="1"/>
    <cellStyle name="Hyperlink" xfId="369" builtinId="8" hidden="1"/>
    <cellStyle name="Hyperlink" xfId="2055" builtinId="8" hidden="1"/>
    <cellStyle name="Hyperlink" xfId="4917" builtinId="8" hidden="1"/>
    <cellStyle name="Hyperlink" xfId="2377" builtinId="8" hidden="1"/>
    <cellStyle name="Hyperlink" xfId="3193" builtinId="8" hidden="1"/>
    <cellStyle name="Hyperlink" xfId="731" builtinId="8" hidden="1"/>
    <cellStyle name="Hyperlink" xfId="3682" builtinId="8" hidden="1"/>
    <cellStyle name="Hyperlink" xfId="1333" builtinId="8" hidden="1"/>
    <cellStyle name="Hyperlink" xfId="1641" builtinId="8" hidden="1"/>
    <cellStyle name="Hyperlink" xfId="371" builtinId="8" hidden="1"/>
    <cellStyle name="Hyperlink" xfId="2545" builtinId="8" hidden="1"/>
    <cellStyle name="Hyperlink" xfId="1555" builtinId="8" hidden="1"/>
    <cellStyle name="Hyperlink" xfId="1351" builtinId="8" hidden="1"/>
    <cellStyle name="Hyperlink" xfId="5203" builtinId="8" hidden="1"/>
    <cellStyle name="Hyperlink" xfId="2389" builtinId="8" hidden="1"/>
    <cellStyle name="Hyperlink" xfId="1905" builtinId="8" hidden="1"/>
    <cellStyle name="Hyperlink" xfId="73" builtinId="8" hidden="1"/>
    <cellStyle name="Hyperlink" xfId="305" builtinId="8" hidden="1"/>
    <cellStyle name="Hyperlink" xfId="2729" builtinId="8" hidden="1"/>
    <cellStyle name="Hyperlink" xfId="2559" builtinId="8" hidden="1"/>
    <cellStyle name="Hyperlink" xfId="4663" builtinId="8" hidden="1"/>
    <cellStyle name="Hyperlink" xfId="79" builtinId="8" hidden="1"/>
    <cellStyle name="Hyperlink" xfId="4337" builtinId="8" hidden="1"/>
    <cellStyle name="Hyperlink" xfId="749" builtinId="8" hidden="1"/>
    <cellStyle name="Hyperlink" xfId="677" builtinId="8" hidden="1"/>
    <cellStyle name="Hyperlink" xfId="961" builtinId="8" hidden="1"/>
    <cellStyle name="Hyperlink" xfId="3179" builtinId="8" hidden="1"/>
    <cellStyle name="Hyperlink" xfId="4407" builtinId="8" hidden="1"/>
    <cellStyle name="Hyperlink" xfId="4269" builtinId="8" hidden="1"/>
    <cellStyle name="Hyperlink" xfId="1991" builtinId="8" hidden="1"/>
    <cellStyle name="Hyperlink" xfId="4271" builtinId="8" hidden="1"/>
    <cellStyle name="Hyperlink" xfId="1521" builtinId="8" hidden="1"/>
    <cellStyle name="Hyperlink" xfId="2161" builtinId="8" hidden="1"/>
    <cellStyle name="Hyperlink" xfId="3901" builtinId="8" hidden="1"/>
    <cellStyle name="Hyperlink" xfId="2441" builtinId="8" hidden="1"/>
    <cellStyle name="Hyperlink" xfId="1501" builtinId="8" hidden="1"/>
    <cellStyle name="Hyperlink" xfId="2953" builtinId="8" hidden="1"/>
    <cellStyle name="Hyperlink" xfId="575" builtinId="8" hidden="1"/>
    <cellStyle name="Hyperlink" xfId="2225" builtinId="8" hidden="1"/>
    <cellStyle name="Hyperlink" xfId="2159" builtinId="8" hidden="1"/>
    <cellStyle name="Hyperlink" xfId="1839" builtinId="8" hidden="1"/>
    <cellStyle name="Hyperlink" xfId="289" builtinId="8" hidden="1"/>
    <cellStyle name="Hyperlink" xfId="1705" builtinId="8" hidden="1"/>
    <cellStyle name="Hyperlink" xfId="4261" builtinId="8" hidden="1"/>
    <cellStyle name="Hyperlink" xfId="4955" builtinId="8" hidden="1"/>
    <cellStyle name="Hyperlink" xfId="2189" builtinId="8" hidden="1"/>
    <cellStyle name="Hyperlink" xfId="2853" builtinId="8" hidden="1"/>
    <cellStyle name="Hyperlink" xfId="4817" builtinId="8" hidden="1"/>
    <cellStyle name="Hyperlink" xfId="4549" builtinId="8" hidden="1"/>
    <cellStyle name="Hyperlink" xfId="4837" builtinId="8" hidden="1"/>
    <cellStyle name="Hyperlink" xfId="2125" builtinId="8" hidden="1"/>
    <cellStyle name="Hyperlink" xfId="3219" builtinId="8" hidden="1"/>
    <cellStyle name="Hyperlink" xfId="5099" builtinId="8" hidden="1"/>
    <cellStyle name="Hyperlink" xfId="2713" builtinId="8" hidden="1"/>
    <cellStyle name="Hyperlink" xfId="553" builtinId="8" hidden="1"/>
    <cellStyle name="Hyperlink" xfId="2203" builtinId="8" hidden="1"/>
    <cellStyle name="Hyperlink" xfId="3127" builtinId="8" hidden="1"/>
    <cellStyle name="Hyperlink" xfId="1953" builtinId="8" hidden="1"/>
    <cellStyle name="Hyperlink" xfId="39" builtinId="8" hidden="1"/>
    <cellStyle name="Hyperlink" xfId="1309" builtinId="8" hidden="1"/>
    <cellStyle name="Hyperlink" xfId="791" builtinId="8" hidden="1"/>
    <cellStyle name="Hyperlink" xfId="2641" builtinId="8" hidden="1"/>
    <cellStyle name="Hyperlink" xfId="3747" builtinId="8" hidden="1"/>
    <cellStyle name="Hyperlink" xfId="5197" builtinId="8" hidden="1"/>
    <cellStyle name="Hyperlink" xfId="1021" builtinId="8" hidden="1"/>
    <cellStyle name="Hyperlink" xfId="753" builtinId="8" hidden="1"/>
    <cellStyle name="Hyperlink" xfId="1831" builtinId="8" hidden="1"/>
    <cellStyle name="Hyperlink" xfId="4061" builtinId="8" hidden="1"/>
    <cellStyle name="Hyperlink" xfId="4563" builtinId="8" hidden="1"/>
    <cellStyle name="Hyperlink" xfId="1985" builtinId="8" hidden="1"/>
    <cellStyle name="Hyperlink" xfId="2461" builtinId="8" hidden="1"/>
    <cellStyle name="Hyperlink" xfId="1915" builtinId="8" hidden="1"/>
    <cellStyle name="Hyperlink" xfId="3875" builtinId="8" hidden="1"/>
    <cellStyle name="Hyperlink" xfId="1155" builtinId="8" hidden="1"/>
    <cellStyle name="Hyperlink" xfId="4329" builtinId="8" hidden="1"/>
    <cellStyle name="Hyperlink" xfId="1799" builtinId="8" hidden="1"/>
    <cellStyle name="Hyperlink" xfId="4765" builtinId="8" hidden="1"/>
    <cellStyle name="Hyperlink" xfId="501" builtinId="8" hidden="1"/>
    <cellStyle name="Hyperlink" xfId="3511" builtinId="8" hidden="1"/>
    <cellStyle name="Hyperlink" xfId="2899" builtinId="8" hidden="1"/>
    <cellStyle name="Hyperlink" xfId="665" builtinId="8" hidden="1"/>
    <cellStyle name="Hyperlink" xfId="931" builtinId="8" hidden="1"/>
    <cellStyle name="Hyperlink" xfId="3983" builtinId="8" hidden="1"/>
    <cellStyle name="Hyperlink" xfId="2885" builtinId="8" hidden="1"/>
    <cellStyle name="Hyperlink" xfId="3315" builtinId="8" hidden="1"/>
    <cellStyle name="Hyperlink" xfId="1865" builtinId="8" hidden="1"/>
    <cellStyle name="Hyperlink" xfId="2975" builtinId="8" hidden="1"/>
    <cellStyle name="Hyperlink" xfId="2113" builtinId="8" hidden="1"/>
    <cellStyle name="Hyperlink" xfId="2973" builtinId="8" hidden="1"/>
    <cellStyle name="Hyperlink" xfId="2071" builtinId="8" hidden="1"/>
    <cellStyle name="Hyperlink" xfId="3035" builtinId="8" hidden="1"/>
    <cellStyle name="Hyperlink" xfId="3821" builtinId="8" hidden="1"/>
    <cellStyle name="Hyperlink" xfId="853" builtinId="8" hidden="1"/>
    <cellStyle name="Hyperlink" xfId="4073" builtinId="8" hidden="1"/>
    <cellStyle name="Hyperlink" xfId="3521" builtinId="8" hidden="1"/>
    <cellStyle name="Hyperlink" xfId="4751" builtinId="8" hidden="1"/>
    <cellStyle name="Hyperlink" xfId="4771" builtinId="8" hidden="1"/>
    <cellStyle name="Hyperlink" xfId="4809" builtinId="8" hidden="1"/>
    <cellStyle name="Hyperlink" xfId="2317" builtinId="8" hidden="1"/>
    <cellStyle name="Hyperlink" xfId="3431" builtinId="8" hidden="1"/>
    <cellStyle name="Hyperlink" xfId="2929" builtinId="8" hidden="1"/>
    <cellStyle name="Hyperlink" xfId="2221" builtinId="8" hidden="1"/>
    <cellStyle name="Hyperlink" xfId="1651" builtinId="8" hidden="1"/>
    <cellStyle name="Hyperlink" xfId="1791" builtinId="8" hidden="1"/>
    <cellStyle name="Hyperlink" xfId="4079" builtinId="8" hidden="1"/>
    <cellStyle name="Hyperlink" xfId="4859" builtinId="8" hidden="1"/>
    <cellStyle name="Hyperlink" xfId="3415" builtinId="8" hidden="1"/>
    <cellStyle name="Hyperlink" xfId="3309" builtinId="8" hidden="1"/>
    <cellStyle name="Hyperlink" xfId="2047" builtinId="8" hidden="1"/>
    <cellStyle name="Hyperlink" xfId="4811" builtinId="8" hidden="1"/>
    <cellStyle name="Hyperlink" xfId="4289" builtinId="8" hidden="1"/>
    <cellStyle name="Hyperlink" xfId="2967" builtinId="8" hidden="1"/>
    <cellStyle name="Hyperlink" xfId="2433" builtinId="8" hidden="1"/>
    <cellStyle name="Hyperlink" xfId="1477" builtinId="8" hidden="1"/>
    <cellStyle name="Hyperlink" xfId="3" builtinId="8" hidden="1"/>
    <cellStyle name="Hyperlink" xfId="2017" builtinId="8" hidden="1"/>
    <cellStyle name="Hyperlink" xfId="621" builtinId="8" hidden="1"/>
    <cellStyle name="Hyperlink" xfId="617" builtinId="8" hidden="1"/>
    <cellStyle name="Hyperlink" xfId="2001" builtinId="8" hidden="1"/>
    <cellStyle name="Hyperlink" xfId="2867" builtinId="8" hidden="1"/>
    <cellStyle name="Hyperlink" xfId="5059" builtinId="8" hidden="1"/>
    <cellStyle name="Hyperlink" xfId="4993" builtinId="8" hidden="1"/>
    <cellStyle name="Hyperlink" xfId="1249" builtinId="8" hidden="1"/>
    <cellStyle name="Hyperlink" xfId="1117" builtinId="8" hidden="1"/>
    <cellStyle name="Hyperlink" xfId="2969" builtinId="8" hidden="1"/>
    <cellStyle name="Hyperlink" xfId="807" builtinId="8" hidden="1"/>
    <cellStyle name="Hyperlink" xfId="1615" builtinId="8" hidden="1"/>
    <cellStyle name="Hyperlink" xfId="2877" builtinId="8" hidden="1"/>
    <cellStyle name="Hyperlink" xfId="2609" builtinId="8" hidden="1"/>
    <cellStyle name="Hyperlink" xfId="4163" builtinId="8" hidden="1"/>
    <cellStyle name="Hyperlink" xfId="3441" builtinId="8" hidden="1"/>
    <cellStyle name="Hyperlink" xfId="1225" builtinId="8" hidden="1"/>
    <cellStyle name="Hyperlink" xfId="721" builtinId="8" hidden="1"/>
    <cellStyle name="Hyperlink" xfId="525" builtinId="8" hidden="1"/>
    <cellStyle name="Hyperlink" xfId="4845" builtinId="8" hidden="1"/>
    <cellStyle name="Hyperlink" xfId="4587" builtinId="8" hidden="1"/>
    <cellStyle name="Hyperlink" xfId="1185" builtinId="8" hidden="1"/>
    <cellStyle name="Hyperlink" xfId="3541" builtinId="8" hidden="1"/>
    <cellStyle name="Hyperlink" xfId="2049" builtinId="8" hidden="1"/>
    <cellStyle name="Hyperlink" xfId="2749" builtinId="8" hidden="1"/>
    <cellStyle name="Hyperlink" xfId="4311" builtinId="8" hidden="1"/>
    <cellStyle name="Hyperlink" xfId="1099" builtinId="8" hidden="1"/>
    <cellStyle name="Hyperlink" xfId="5125" builtinId="8" hidden="1"/>
    <cellStyle name="Hyperlink" xfId="1057" builtinId="8" hidden="1"/>
    <cellStyle name="Hyperlink" xfId="2443" builtinId="8" hidden="1"/>
    <cellStyle name="Hyperlink" xfId="2075" builtinId="8" hidden="1"/>
    <cellStyle name="Hyperlink" xfId="5009" builtinId="8" hidden="1"/>
    <cellStyle name="Hyperlink" xfId="1693" builtinId="8" hidden="1"/>
    <cellStyle name="Hyperlink" xfId="2799" builtinId="8" hidden="1"/>
    <cellStyle name="Hyperlink" xfId="4767" builtinId="8" hidden="1"/>
    <cellStyle name="Hyperlink" xfId="1749" builtinId="8" hidden="1"/>
    <cellStyle name="Hyperlink" xfId="2803" builtinId="8" hidden="1"/>
    <cellStyle name="Hyperlink" xfId="4529" builtinId="8" hidden="1"/>
    <cellStyle name="Hyperlink" xfId="4157" builtinId="8" hidden="1"/>
    <cellStyle name="Hyperlink" xfId="1363" builtinId="8" hidden="1"/>
    <cellStyle name="Hyperlink" xfId="1843" builtinId="8" hidden="1"/>
    <cellStyle name="Hyperlink" xfId="103" builtinId="8" hidden="1"/>
    <cellStyle name="Hyperlink" xfId="299" builtinId="8" hidden="1"/>
    <cellStyle name="Hyperlink" xfId="1503" builtinId="8" hidden="1"/>
    <cellStyle name="Hyperlink" xfId="3057" builtinId="8" hidden="1"/>
    <cellStyle name="Hyperlink" xfId="2499" builtinId="8" hidden="1"/>
    <cellStyle name="Hyperlink" xfId="3913" builtinId="8" hidden="1"/>
    <cellStyle name="Hyperlink" xfId="1869" builtinId="8" hidden="1"/>
    <cellStyle name="Hyperlink" xfId="2501" builtinId="8" hidden="1"/>
    <cellStyle name="Hyperlink" xfId="2721" builtinId="8" hidden="1"/>
    <cellStyle name="Hyperlink" xfId="2825" builtinId="8" hidden="1"/>
    <cellStyle name="Hyperlink" xfId="2481" builtinId="8" hidden="1"/>
    <cellStyle name="Hyperlink" xfId="4505" builtinId="8" hidden="1"/>
    <cellStyle name="Hyperlink" xfId="1807" builtinId="8" hidden="1"/>
    <cellStyle name="Hyperlink" xfId="565" builtinId="8" hidden="1"/>
    <cellStyle name="Hyperlink" xfId="2645" builtinId="8" hidden="1"/>
    <cellStyle name="Hyperlink" xfId="2309" builtinId="8" hidden="1"/>
    <cellStyle name="Hyperlink" xfId="2843" builtinId="8" hidden="1"/>
    <cellStyle name="Hyperlink" xfId="43" builtinId="8" hidden="1"/>
    <cellStyle name="Hyperlink" xfId="3399" builtinId="8" hidden="1"/>
    <cellStyle name="Hyperlink" xfId="3245" builtinId="8" hidden="1"/>
    <cellStyle name="Hyperlink" xfId="991" builtinId="8" hidden="1"/>
    <cellStyle name="Hyperlink" xfId="1881" builtinId="8" hidden="1"/>
    <cellStyle name="Hyperlink" xfId="429" builtinId="8" hidden="1"/>
    <cellStyle name="Hyperlink" xfId="363" builtinId="8" hidden="1"/>
    <cellStyle name="Hyperlink" xfId="4161" builtinId="8" hidden="1"/>
    <cellStyle name="Hyperlink" xfId="3557" builtinId="8" hidden="1"/>
    <cellStyle name="Hyperlink" xfId="4637" builtinId="8" hidden="1"/>
    <cellStyle name="Hyperlink" xfId="1663" builtinId="8" hidden="1"/>
    <cellStyle name="Hyperlink" xfId="2191" builtinId="8" hidden="1"/>
    <cellStyle name="Hyperlink" xfId="1559" builtinId="8" hidden="1"/>
    <cellStyle name="Hyperlink" xfId="1181" builtinId="8" hidden="1"/>
    <cellStyle name="Hyperlink" xfId="2725" builtinId="8" hidden="1"/>
    <cellStyle name="Hyperlink" xfId="4365" builtinId="8" hidden="1"/>
    <cellStyle name="Hyperlink" xfId="2269" builtinId="8" hidden="1"/>
    <cellStyle name="Hyperlink" xfId="2993" builtinId="8" hidden="1"/>
    <cellStyle name="Hyperlink" xfId="3923" builtinId="8" hidden="1"/>
    <cellStyle name="Hyperlink" xfId="3213" builtinId="8" hidden="1"/>
    <cellStyle name="Hyperlink" xfId="2115" builtinId="8" hidden="1"/>
    <cellStyle name="Hyperlink" xfId="4573" builtinId="8" hidden="1"/>
    <cellStyle name="Hyperlink" xfId="115" builtinId="8" hidden="1"/>
    <cellStyle name="Hyperlink" xfId="745" builtinId="8" hidden="1"/>
    <cellStyle name="Hyperlink" xfId="2821" builtinId="8" hidden="1"/>
    <cellStyle name="Hyperlink" xfId="1925" builtinId="8" hidden="1"/>
    <cellStyle name="Hyperlink" xfId="1013" builtinId="8" hidden="1"/>
    <cellStyle name="Hyperlink" xfId="4527" builtinId="8" hidden="1"/>
    <cellStyle name="Hyperlink" xfId="236" builtinId="8" hidden="1"/>
    <cellStyle name="Hyperlink" xfId="3855" builtinId="8" hidden="1"/>
    <cellStyle name="Hyperlink" xfId="2839" builtinId="8" hidden="1"/>
    <cellStyle name="Hyperlink" xfId="4197" builtinId="8" hidden="1"/>
    <cellStyle name="Hyperlink" xfId="1253" builtinId="8" hidden="1"/>
    <cellStyle name="Hyperlink" xfId="3293" builtinId="8" hidden="1"/>
    <cellStyle name="Hyperlink" xfId="2029" builtinId="8" hidden="1"/>
    <cellStyle name="Hyperlink" xfId="13" builtinId="8" hidden="1"/>
    <cellStyle name="Hyperlink" xfId="1371" builtinId="8" hidden="1"/>
    <cellStyle name="Hyperlink" xfId="385" builtinId="8" hidden="1"/>
    <cellStyle name="Hyperlink" xfId="4763" builtinId="8" hidden="1"/>
    <cellStyle name="Hyperlink" xfId="4037" builtinId="8" hidden="1"/>
    <cellStyle name="Hyperlink" xfId="1063" builtinId="8" hidden="1"/>
    <cellStyle name="Hyperlink" xfId="4793" builtinId="8" hidden="1"/>
    <cellStyle name="Hyperlink" xfId="2585" builtinId="8" hidden="1"/>
    <cellStyle name="Hyperlink" xfId="3621" builtinId="8" hidden="1"/>
    <cellStyle name="Hyperlink" xfId="795" builtinId="8" hidden="1"/>
    <cellStyle name="Hyperlink" xfId="2583" builtinId="8" hidden="1"/>
    <cellStyle name="Hyperlink" xfId="4557" builtinId="8" hidden="1"/>
    <cellStyle name="Hyperlink" xfId="647" builtinId="8" hidden="1"/>
    <cellStyle name="Hyperlink" xfId="497" builtinId="8" hidden="1"/>
    <cellStyle name="Hyperlink" xfId="4589" builtinId="8" hidden="1"/>
    <cellStyle name="Hyperlink" xfId="3359" builtinId="8" hidden="1"/>
    <cellStyle name="Hyperlink" xfId="1687" builtinId="8" hidden="1"/>
    <cellStyle name="Hyperlink" xfId="4985" builtinId="8" hidden="1"/>
    <cellStyle name="Hyperlink" xfId="307" builtinId="8" hidden="1"/>
    <cellStyle name="Hyperlink" xfId="4743" builtinId="8" hidden="1"/>
    <cellStyle name="Hyperlink" xfId="3497" builtinId="8" hidden="1"/>
    <cellStyle name="Hyperlink" xfId="4483" builtinId="8" hidden="1"/>
    <cellStyle name="Hyperlink" xfId="623" builtinId="8" hidden="1"/>
    <cellStyle name="Hyperlink" xfId="509" builtinId="8" hidden="1"/>
    <cellStyle name="Hyperlink" xfId="3163" builtinId="8" hidden="1"/>
    <cellStyle name="Hyperlink" xfId="1075" builtinId="8" hidden="1"/>
    <cellStyle name="Hyperlink" xfId="1903" builtinId="8" hidden="1"/>
    <cellStyle name="Hyperlink" xfId="2139" builtinId="8" hidden="1"/>
    <cellStyle name="Hyperlink" xfId="3971" builtinId="8" hidden="1"/>
    <cellStyle name="Hyperlink" xfId="3345" builtinId="8" hidden="1"/>
    <cellStyle name="Hyperlink" xfId="1227" builtinId="8" hidden="1"/>
    <cellStyle name="Hyperlink" xfId="2153" builtinId="8" hidden="1"/>
    <cellStyle name="Hyperlink" xfId="4319" builtinId="8" hidden="1"/>
    <cellStyle name="Hyperlink" xfId="1689" builtinId="8" hidden="1"/>
    <cellStyle name="Hyperlink" xfId="1149" builtinId="8" hidden="1"/>
    <cellStyle name="Hyperlink" xfId="1135" builtinId="8" hidden="1"/>
    <cellStyle name="Hyperlink" xfId="3083" builtinId="8" hidden="1"/>
    <cellStyle name="Hyperlink" xfId="2249" builtinId="8" hidden="1"/>
    <cellStyle name="Hyperlink" xfId="293" builtinId="8" hidden="1"/>
    <cellStyle name="Hyperlink" xfId="3533" builtinId="8" hidden="1"/>
    <cellStyle name="Hyperlink" xfId="717" builtinId="8" hidden="1"/>
    <cellStyle name="Hyperlink" xfId="285" builtinId="8" hidden="1"/>
    <cellStyle name="Hyperlink" xfId="4565" builtinId="8" hidden="1"/>
    <cellStyle name="Hyperlink" xfId="1393" builtinId="8" hidden="1"/>
    <cellStyle name="Hyperlink" xfId="5119" builtinId="8" hidden="1"/>
    <cellStyle name="Hyperlink" xfId="2997" builtinId="8" hidden="1"/>
    <cellStyle name="Hyperlink" xfId="3289" builtinId="8" hidden="1"/>
    <cellStyle name="Hyperlink" xfId="1873" builtinId="8" hidden="1"/>
    <cellStyle name="Hyperlink" xfId="3181" builtinId="8" hidden="1"/>
    <cellStyle name="Hyperlink" xfId="4207" builtinId="8" hidden="1"/>
    <cellStyle name="Hyperlink" xfId="4669" builtinId="8" hidden="1"/>
    <cellStyle name="Hyperlink" xfId="135" builtinId="8" hidden="1"/>
    <cellStyle name="Hyperlink" xfId="3195" builtinId="8" hidden="1"/>
    <cellStyle name="Hyperlink" xfId="1115" builtinId="8" hidden="1"/>
    <cellStyle name="Hyperlink" xfId="3921" builtinId="8" hidden="1"/>
    <cellStyle name="Hyperlink" xfId="897" builtinId="8" hidden="1"/>
    <cellStyle name="Hyperlink" xfId="47" builtinId="8" hidden="1"/>
    <cellStyle name="Hyperlink" xfId="503" builtinId="8" hidden="1"/>
    <cellStyle name="Hyperlink" xfId="851" builtinId="8" hidden="1"/>
    <cellStyle name="Hyperlink" xfId="2271" builtinId="8" hidden="1"/>
    <cellStyle name="Hyperlink" xfId="3973" builtinId="8" hidden="1"/>
    <cellStyle name="Hyperlink" xfId="467" builtinId="8" hidden="1"/>
    <cellStyle name="Hyperlink" xfId="4317" builtinId="8" hidden="1"/>
    <cellStyle name="Hyperlink" xfId="1171" builtinId="8" hidden="1"/>
    <cellStyle name="Hyperlink" xfId="3285" builtinId="8" hidden="1"/>
    <cellStyle name="Hyperlink" xfId="1109" builtinId="8" hidden="1"/>
    <cellStyle name="Hyperlink" xfId="4815" builtinId="8" hidden="1"/>
    <cellStyle name="Hyperlink" xfId="4103" builtinId="8" hidden="1"/>
    <cellStyle name="Hyperlink" xfId="3451" builtinId="8" hidden="1"/>
    <cellStyle name="Hyperlink" xfId="2027" builtinId="8" hidden="1"/>
    <cellStyle name="Hyperlink" xfId="1973" builtinId="8" hidden="1"/>
    <cellStyle name="Hyperlink" xfId="1435" builtinId="8" hidden="1"/>
    <cellStyle name="Hyperlink" xfId="2445" builtinId="8" hidden="1"/>
    <cellStyle name="Hyperlink" xfId="5047" builtinId="8" hidden="1"/>
    <cellStyle name="Hyperlink" xfId="5141" builtinId="8" hidden="1"/>
    <cellStyle name="Hyperlink" xfId="3437" builtinId="8" hidden="1"/>
    <cellStyle name="Hyperlink" xfId="2009" builtinId="8" hidden="1"/>
    <cellStyle name="Hyperlink" xfId="2785" builtinId="8" hidden="1"/>
    <cellStyle name="Hyperlink" xfId="541" builtinId="8" hidden="1"/>
    <cellStyle name="Hyperlink" xfId="2073" builtinId="8" hidden="1"/>
    <cellStyle name="Hyperlink" xfId="2313" builtinId="8" hidden="1"/>
    <cellStyle name="Hyperlink" xfId="4423" builtinId="8" hidden="1"/>
    <cellStyle name="Hyperlink" xfId="613" builtinId="8" hidden="1"/>
    <cellStyle name="Hyperlink" xfId="5131" builtinId="8" hidden="1"/>
    <cellStyle name="Hyperlink" xfId="297" builtinId="8" hidden="1"/>
    <cellStyle name="Hyperlink" xfId="2415" builtinId="8" hidden="1"/>
    <cellStyle name="Hyperlink" xfId="1527" builtinId="8" hidden="1"/>
    <cellStyle name="Hyperlink" xfId="2905" builtinId="8" hidden="1"/>
    <cellStyle name="Hyperlink" xfId="4399" builtinId="8" hidden="1"/>
    <cellStyle name="Hyperlink" xfId="983" builtinId="8" hidden="1"/>
    <cellStyle name="Hyperlink" xfId="67" builtinId="8" hidden="1"/>
    <cellStyle name="Hyperlink" xfId="4963" builtinId="8" hidden="1"/>
    <cellStyle name="Hyperlink" xfId="3637" builtinId="8" hidden="1"/>
    <cellStyle name="Hyperlink" xfId="4661" builtinId="8" hidden="1"/>
    <cellStyle name="Hyperlink" xfId="3813" builtinId="8" hidden="1"/>
    <cellStyle name="Hyperlink" xfId="2199" builtinId="8" hidden="1"/>
    <cellStyle name="Hyperlink" xfId="3055" builtinId="8" hidden="1"/>
    <cellStyle name="Hyperlink" xfId="3435" builtinId="8" hidden="1"/>
    <cellStyle name="Hyperlink" xfId="4983" builtinId="8" hidden="1"/>
    <cellStyle name="Hyperlink" xfId="4195" builtinId="8" hidden="1"/>
    <cellStyle name="Hyperlink" xfId="761" builtinId="8" hidden="1"/>
    <cellStyle name="Hyperlink" xfId="3731" builtinId="8" hidden="1"/>
    <cellStyle name="Hyperlink" xfId="4975" builtinId="8" hidden="1"/>
    <cellStyle name="Hyperlink" xfId="957" builtinId="8" hidden="1"/>
    <cellStyle name="Hyperlink" xfId="4177" builtinId="8" hidden="1"/>
    <cellStyle name="Hyperlink" xfId="1399" builtinId="8" hidden="1"/>
    <cellStyle name="Hyperlink" xfId="153" builtinId="8" hidden="1"/>
    <cellStyle name="Hyperlink" xfId="3819" builtinId="8" hidden="1"/>
    <cellStyle name="Hyperlink" xfId="3585" builtinId="8" hidden="1"/>
    <cellStyle name="Hyperlink" xfId="495" builtinId="8" hidden="1"/>
    <cellStyle name="Hyperlink" xfId="125" builtinId="8" hidden="1"/>
    <cellStyle name="Hyperlink" xfId="1901" builtinId="8" hidden="1"/>
    <cellStyle name="Hyperlink" xfId="1797" builtinId="8" hidden="1"/>
    <cellStyle name="Hyperlink" xfId="591" builtinId="8" hidden="1"/>
    <cellStyle name="Hyperlink" xfId="801" builtinId="8" hidden="1"/>
    <cellStyle name="Hyperlink" xfId="1383" builtinId="8" hidden="1"/>
    <cellStyle name="Hyperlink" xfId="707" builtinId="8" hidden="1"/>
    <cellStyle name="Hyperlink" xfId="23" builtinId="8" hidden="1"/>
    <cellStyle name="Hyperlink" xfId="489" builtinId="8" hidden="1"/>
    <cellStyle name="Hyperlink" xfId="3835" builtinId="8" hidden="1"/>
    <cellStyle name="Hyperlink" xfId="2507" builtinId="8" hidden="1"/>
    <cellStyle name="Hyperlink" xfId="2833" builtinId="8" hidden="1"/>
    <cellStyle name="Hyperlink" xfId="2813" builtinId="8" hidden="1"/>
    <cellStyle name="Hyperlink" xfId="3425" builtinId="8" hidden="1"/>
    <cellStyle name="Hyperlink" xfId="1259" builtinId="8" hidden="1"/>
    <cellStyle name="Hyperlink" xfId="5043" builtinId="8" hidden="1"/>
    <cellStyle name="Hyperlink" xfId="2083" builtinId="8" hidden="1"/>
    <cellStyle name="Hyperlink" xfId="2893" builtinId="8" hidden="1"/>
    <cellStyle name="Hyperlink" xfId="4395" builtinId="8" hidden="1"/>
    <cellStyle name="Hyperlink" xfId="605" builtinId="8" hidden="1"/>
    <cellStyle name="Hyperlink" xfId="1523" builtinId="8" hidden="1"/>
    <cellStyle name="Hyperlink" xfId="405" builtinId="8" hidden="1"/>
    <cellStyle name="Hyperlink" xfId="5259" builtinId="8" hidden="1"/>
    <cellStyle name="Hyperlink" xfId="5227" builtinId="8" hidden="1"/>
    <cellStyle name="Hyperlink" xfId="679" builtinId="8" hidden="1"/>
    <cellStyle name="Hyperlink" xfId="1211" builtinId="8" hidden="1"/>
    <cellStyle name="Hyperlink" xfId="1387" builtinId="8" hidden="1"/>
    <cellStyle name="Hyperlink" xfId="2987" builtinId="8" hidden="1"/>
    <cellStyle name="Hyperlink" xfId="3811" builtinId="8" hidden="1"/>
    <cellStyle name="Hyperlink" xfId="2519" builtinId="8" hidden="1"/>
    <cellStyle name="Hyperlink" xfId="4091" builtinId="8" hidden="1"/>
    <cellStyle name="Hyperlink" xfId="3185" builtinId="8" hidden="1"/>
    <cellStyle name="Hyperlink" xfId="161" builtinId="8" hidden="1"/>
    <cellStyle name="Hyperlink" xfId="4205" builtinId="8" hidden="1"/>
    <cellStyle name="Hyperlink" xfId="221" builtinId="8" hidden="1"/>
    <cellStyle name="Hyperlink" xfId="499" builtinId="8" hidden="1"/>
    <cellStyle name="Hyperlink" xfId="99" builtinId="8" hidden="1"/>
    <cellStyle name="Hyperlink" xfId="5111" builtinId="8" hidden="1"/>
    <cellStyle name="Hyperlink" xfId="2235" builtinId="8" hidden="1"/>
    <cellStyle name="Hyperlink" xfId="4621" builtinId="8" hidden="1"/>
    <cellStyle name="Hyperlink" xfId="3269" builtinId="8" hidden="1"/>
    <cellStyle name="Hyperlink" xfId="3551" builtinId="8" hidden="1"/>
    <cellStyle name="Hyperlink" xfId="5089" builtinId="8" hidden="1"/>
    <cellStyle name="Hyperlink" xfId="1607" builtinId="8" hidden="1"/>
    <cellStyle name="Hyperlink" xfId="4189" builtinId="8" hidden="1"/>
    <cellStyle name="Hyperlink" xfId="17" builtinId="8" hidden="1"/>
    <cellStyle name="Hyperlink" xfId="507" builtinId="8" hidden="1"/>
    <cellStyle name="Hyperlink" xfId="4895" builtinId="8" hidden="1"/>
    <cellStyle name="Hyperlink" xfId="2087" builtinId="8" hidden="1"/>
    <cellStyle name="Hyperlink" xfId="329" builtinId="8" hidden="1"/>
    <cellStyle name="Hyperlink" xfId="1617" builtinId="8" hidden="1"/>
    <cellStyle name="Hyperlink" xfId="1163" builtinId="8" hidden="1"/>
    <cellStyle name="Hyperlink" xfId="187" builtinId="8" hidden="1"/>
    <cellStyle name="Hyperlink" xfId="2693" builtinId="8" hidden="1"/>
    <cellStyle name="Hyperlink" xfId="1995" builtinId="8" hidden="1"/>
    <cellStyle name="Hyperlink" xfId="1877" builtinId="8" hidden="1"/>
    <cellStyle name="Hyperlink" xfId="1191" builtinId="8" hidden="1"/>
    <cellStyle name="Hyperlink" xfId="399" builtinId="8" hidden="1"/>
    <cellStyle name="Hyperlink" xfId="4403" builtinId="8" hidden="1"/>
    <cellStyle name="Hyperlink" xfId="903" builtinId="8" hidden="1"/>
    <cellStyle name="Hyperlink" xfId="4787" builtinId="8" hidden="1"/>
    <cellStyle name="Hyperlink" xfId="4463" builtinId="8" hidden="1"/>
    <cellStyle name="Hyperlink" xfId="4681" builtinId="8" hidden="1"/>
    <cellStyle name="Hyperlink" xfId="1659" builtinId="8" hidden="1"/>
    <cellStyle name="Hyperlink" xfId="2227" builtinId="8" hidden="1"/>
    <cellStyle name="Hyperlink" xfId="3771" builtinId="8" hidden="1"/>
    <cellStyle name="Hyperlink" xfId="3403" builtinId="8" hidden="1"/>
    <cellStyle name="Hyperlink" xfId="3765" builtinId="8" hidden="1"/>
    <cellStyle name="Hyperlink" xfId="1731" builtinId="8" hidden="1"/>
    <cellStyle name="Hyperlink" xfId="2485" builtinId="8" hidden="1"/>
    <cellStyle name="Hyperlink" xfId="5183" builtinId="8" hidden="1"/>
    <cellStyle name="Hyperlink" xfId="3011" builtinId="8" hidden="1"/>
    <cellStyle name="Hyperlink" xfId="4331" builtinId="8" hidden="1"/>
    <cellStyle name="Hyperlink" xfId="759" builtinId="8" hidden="1"/>
    <cellStyle name="Hyperlink" xfId="3033" builtinId="8" hidden="1"/>
    <cellStyle name="Hyperlink" xfId="3363" builtinId="8" hidden="1"/>
    <cellStyle name="Hyperlink" xfId="3283" builtinId="8" hidden="1"/>
    <cellStyle name="Hyperlink" xfId="2031" builtinId="8" hidden="1"/>
    <cellStyle name="Hyperlink" xfId="4101" builtinId="8" hidden="1"/>
    <cellStyle name="Hyperlink" xfId="4593" builtinId="8" hidden="1"/>
    <cellStyle name="Hyperlink" xfId="2631" builtinId="8" hidden="1"/>
    <cellStyle name="Hyperlink" xfId="4827" builtinId="8" hidden="1"/>
    <cellStyle name="Hyperlink" xfId="2817" builtinId="8" hidden="1"/>
    <cellStyle name="Hyperlink" xfId="5031" builtinId="8" hidden="1"/>
    <cellStyle name="Hyperlink" xfId="377" builtinId="8" hidden="1"/>
    <cellStyle name="Hyperlink" xfId="5133" builtinId="8" hidden="1"/>
    <cellStyle name="Hyperlink" xfId="1765" builtinId="8" hidden="1"/>
    <cellStyle name="Hyperlink" xfId="4949" builtinId="8" hidden="1"/>
    <cellStyle name="Hyperlink" xfId="4251" builtinId="8" hidden="1"/>
    <cellStyle name="Hyperlink" xfId="2915" builtinId="8" hidden="1"/>
    <cellStyle name="Hyperlink" xfId="3137" builtinId="8" hidden="1"/>
    <cellStyle name="Hyperlink" xfId="3571" builtinId="8" hidden="1"/>
    <cellStyle name="Hyperlink" xfId="517" builtinId="8" hidden="1"/>
    <cellStyle name="Hyperlink" xfId="2951" builtinId="8" hidden="1"/>
    <cellStyle name="Hyperlink" xfId="885" builtinId="8" hidden="1"/>
    <cellStyle name="Hyperlink" xfId="4007" builtinId="8" hidden="1"/>
    <cellStyle name="Hyperlink" xfId="311" builtinId="8" hidden="1"/>
    <cellStyle name="Hyperlink" xfId="2135" builtinId="8" hidden="1"/>
    <cellStyle name="Hyperlink" xfId="1261" builtinId="8" hidden="1"/>
    <cellStyle name="Hyperlink" xfId="3709" builtinId="8" hidden="1"/>
    <cellStyle name="Hyperlink" xfId="1721" builtinId="8" hidden="1"/>
    <cellStyle name="Hyperlink" xfId="1643" builtinId="8" hidden="1"/>
    <cellStyle name="Hyperlink" xfId="1235" builtinId="8" hidden="1"/>
    <cellStyle name="Hyperlink" xfId="397" builtinId="8" hidden="1"/>
    <cellStyle name="Hyperlink" xfId="407" builtinId="8" hidden="1"/>
    <cellStyle name="Hyperlink" xfId="1473" builtinId="8" hidden="1"/>
    <cellStyle name="Hyperlink" xfId="5191" builtinId="8" hidden="1"/>
    <cellStyle name="Hyperlink" xfId="2469" builtinId="8" hidden="1"/>
    <cellStyle name="Hyperlink" xfId="1961" builtinId="8" hidden="1"/>
    <cellStyle name="Hyperlink" xfId="703" builtinId="8" hidden="1"/>
    <cellStyle name="Hyperlink" xfId="579" builtinId="8" hidden="1"/>
    <cellStyle name="Hyperlink" xfId="3693" builtinId="8" hidden="1"/>
    <cellStyle name="Hyperlink" xfId="4653" builtinId="8" hidden="1"/>
    <cellStyle name="Hyperlink" xfId="3989" builtinId="8" hidden="1"/>
    <cellStyle name="Hyperlink" xfId="123" builtinId="8" hidden="1"/>
    <cellStyle name="Hyperlink" xfId="2133" builtinId="8" hidden="1"/>
    <cellStyle name="Hyperlink" xfId="1519" builtinId="8" hidden="1"/>
    <cellStyle name="Hyperlink" xfId="5097" builtinId="8" hidden="1"/>
    <cellStyle name="Hyperlink" xfId="3037" builtinId="8" hidden="1"/>
    <cellStyle name="Hyperlink" xfId="3103" builtinId="8" hidden="1"/>
    <cellStyle name="Hyperlink" xfId="4645" builtinId="8" hidden="1"/>
    <cellStyle name="Hyperlink" xfId="2927" builtinId="8" hidden="1"/>
    <cellStyle name="Hyperlink" xfId="3997" builtinId="8" hidden="1"/>
    <cellStyle name="Hyperlink" xfId="1717" builtinId="8" hidden="1"/>
    <cellStyle name="Hyperlink" xfId="230" builtinId="8" hidden="1"/>
    <cellStyle name="Hyperlink" xfId="1655" builtinId="8" hidden="1"/>
    <cellStyle name="Hyperlink" xfId="995" builtinId="8" hidden="1"/>
    <cellStyle name="Hyperlink" xfId="387" builtinId="8" hidden="1"/>
    <cellStyle name="Hyperlink" xfId="1193" builtinId="8" hidden="1"/>
    <cellStyle name="Hyperlink" xfId="1657" builtinId="8" hidden="1"/>
    <cellStyle name="Hyperlink" xfId="3751" builtinId="8" hidden="1"/>
    <cellStyle name="Hyperlink" xfId="2099" builtinId="8" hidden="1"/>
    <cellStyle name="Hyperlink" xfId="2511" builtinId="8" hidden="1"/>
    <cellStyle name="Hyperlink" xfId="2077" builtinId="8" hidden="1"/>
    <cellStyle name="Hyperlink" xfId="4667" builtinId="8" hidden="1"/>
    <cellStyle name="Hyperlink" xfId="4665" builtinId="8" hidden="1"/>
    <cellStyle name="Hyperlink" xfId="185" builtinId="8" hidden="1"/>
    <cellStyle name="Hyperlink" xfId="4367" builtinId="8" hidden="1"/>
    <cellStyle name="Hyperlink" xfId="1369" builtinId="8" hidden="1"/>
    <cellStyle name="Hyperlink" xfId="4183" builtinId="8" hidden="1"/>
    <cellStyle name="Hyperlink" xfId="1145" builtinId="8" hidden="1"/>
    <cellStyle name="Hyperlink" xfId="4911" builtinId="8" hidden="1"/>
    <cellStyle name="Hyperlink" xfId="2127" builtinId="8" hidden="1"/>
    <cellStyle name="Hyperlink" xfId="4167" builtinId="8" hidden="1"/>
    <cellStyle name="Hyperlink" xfId="379" builtinId="8" hidden="1"/>
    <cellStyle name="Hyperlink" xfId="5083" builtinId="8" hidden="1"/>
    <cellStyle name="Hyperlink" xfId="1121" builtinId="8" hidden="1"/>
    <cellStyle name="Hyperlink" xfId="4053" builtinId="8" hidden="1"/>
    <cellStyle name="Hyperlink" xfId="2711" builtinId="8" hidden="1"/>
    <cellStyle name="Hyperlink" xfId="4457" builtinId="8" hidden="1"/>
    <cellStyle name="Hyperlink" xfId="4509" builtinId="8" hidden="1"/>
    <cellStyle name="Hyperlink" xfId="4107" builtinId="8" hidden="1"/>
    <cellStyle name="Hyperlink" xfId="2903" builtinId="8" hidden="1"/>
    <cellStyle name="Hyperlink" xfId="2883" builtinId="8" hidden="1"/>
    <cellStyle name="Hyperlink" xfId="2739" builtinId="8" hidden="1"/>
    <cellStyle name="Hyperlink" xfId="5179" builtinId="8" hidden="1"/>
    <cellStyle name="Hyperlink" xfId="4151" builtinId="8" hidden="1"/>
    <cellStyle name="Hyperlink" xfId="3249" builtinId="8" hidden="1"/>
    <cellStyle name="Hyperlink" xfId="223" builtinId="8" hidden="1"/>
    <cellStyle name="Hyperlink" xfId="2515" builtinId="8" hidden="1"/>
    <cellStyle name="Hyperlink" xfId="1899" builtinId="8" hidden="1"/>
    <cellStyle name="Hyperlink" xfId="1573" builtinId="8" hidden="1"/>
    <cellStyle name="Hyperlink" xfId="4019" builtinId="8" hidden="1"/>
    <cellStyle name="Hyperlink" xfId="3651" builtinId="8" hidden="1"/>
    <cellStyle name="Hyperlink" xfId="4525" builtinId="8" hidden="1"/>
    <cellStyle name="Hyperlink" xfId="2207" builtinId="8" hidden="1"/>
    <cellStyle name="Hyperlink" xfId="3169" builtinId="8" hidden="1"/>
    <cellStyle name="Hyperlink" xfId="5101" builtinId="8" hidden="1"/>
    <cellStyle name="Hyperlink" xfId="1531" builtinId="8" hidden="1"/>
    <cellStyle name="Hyperlink" xfId="1065" builtinId="8" hidden="1"/>
    <cellStyle name="Hyperlink" xfId="4839" builtinId="8" hidden="1"/>
    <cellStyle name="Hyperlink" xfId="273" builtinId="8" hidden="1"/>
    <cellStyle name="Hyperlink" xfId="2379" builtinId="8" hidden="1"/>
    <cellStyle name="Hyperlink" xfId="2327" builtinId="8" hidden="1"/>
    <cellStyle name="Hyperlink" xfId="4301" builtinId="8" hidden="1"/>
    <cellStyle name="Hyperlink" xfId="1793" builtinId="8" hidden="1"/>
    <cellStyle name="Hyperlink" xfId="3187" builtinId="8" hidden="1"/>
    <cellStyle name="Hyperlink" xfId="5241" builtinId="8" hidden="1"/>
    <cellStyle name="Hyperlink" xfId="4683" builtinId="8" hidden="1"/>
    <cellStyle name="Hyperlink" xfId="2649" builtinId="8" hidden="1"/>
    <cellStyle name="Hyperlink" xfId="2351" builtinId="8" hidden="1"/>
    <cellStyle name="Hyperlink" xfId="3680" builtinId="8" hidden="1"/>
    <cellStyle name="Hyperlink" xfId="3569" builtinId="8" hidden="1"/>
    <cellStyle name="Hyperlink" xfId="3201" builtinId="8" hidden="1"/>
    <cellStyle name="Hyperlink" xfId="5091" builtinId="8" hidden="1"/>
    <cellStyle name="Hyperlink" xfId="1631" builtinId="8" hidden="1"/>
    <cellStyle name="Hyperlink" xfId="2889" builtinId="8" hidden="1"/>
    <cellStyle name="Hyperlink" xfId="415" builtinId="8" hidden="1"/>
    <cellStyle name="Hyperlink" xfId="2165" builtinId="8" hidden="1"/>
    <cellStyle name="Hyperlink" xfId="4711" builtinId="8" hidden="1"/>
    <cellStyle name="Hyperlink" xfId="595" builtinId="8" hidden="1"/>
    <cellStyle name="Hyperlink" xfId="257" builtinId="8" hidden="1"/>
    <cellStyle name="Hyperlink" xfId="1989" builtinId="8" hidden="1"/>
    <cellStyle name="Hyperlink" xfId="5035" builtinId="8" hidden="1"/>
    <cellStyle name="Hyperlink" xfId="5075" builtinId="8" hidden="1"/>
    <cellStyle name="Hyperlink" xfId="5107" builtinId="8" hidden="1"/>
    <cellStyle name="Hyperlink" xfId="1445" builtinId="8" hidden="1"/>
    <cellStyle name="Hyperlink" xfId="1127" builtinId="8" hidden="1"/>
    <cellStyle name="Hyperlink" xfId="927" builtinId="8" hidden="1"/>
    <cellStyle name="Hyperlink" xfId="849" builtinId="8" hidden="1"/>
    <cellStyle name="Hyperlink" xfId="4047" builtinId="8" hidden="1"/>
    <cellStyle name="Hyperlink" xfId="2819" builtinId="8" hidden="1"/>
    <cellStyle name="Hyperlink" xfId="2349" builtinId="8" hidden="1"/>
    <cellStyle name="Hyperlink" xfId="3735" builtinId="8" hidden="1"/>
    <cellStyle name="Hyperlink" xfId="3589" builtinId="8" hidden="1"/>
    <cellStyle name="Hyperlink" xfId="3377" builtinId="8" hidden="1"/>
    <cellStyle name="Hyperlink" xfId="1239" builtinId="8" hidden="1"/>
    <cellStyle name="Hyperlink" xfId="343" builtinId="8" hidden="1"/>
    <cellStyle name="Hyperlink" xfId="887" builtinId="8" hidden="1"/>
    <cellStyle name="Hyperlink" xfId="2651" builtinId="8" hidden="1"/>
    <cellStyle name="Hyperlink" xfId="3549" builtinId="8" hidden="1"/>
    <cellStyle name="Hyperlink" xfId="395" builtinId="8" hidden="1"/>
    <cellStyle name="Hyperlink" xfId="3447" builtinId="8" hidden="1"/>
    <cellStyle name="Hyperlink" xfId="5001" builtinId="8" hidden="1"/>
    <cellStyle name="Hyperlink" xfId="2897" builtinId="8" hidden="1"/>
    <cellStyle name="Hyperlink" xfId="321" builtinId="8" hidden="1"/>
    <cellStyle name="Hyperlink" xfId="1593" builtinId="8" hidden="1"/>
    <cellStyle name="Hyperlink" xfId="2961" builtinId="8" hidden="1"/>
    <cellStyle name="Hyperlink" xfId="2571" builtinId="8" hidden="1"/>
    <cellStyle name="Hyperlink" xfId="1079" builtinId="8" hidden="1"/>
    <cellStyle name="Hyperlink" xfId="1111" builtinId="8" hidden="1"/>
    <cellStyle name="Hyperlink" xfId="1871" builtinId="8" hidden="1"/>
    <cellStyle name="Hyperlink" xfId="1779" builtinId="8" hidden="1"/>
    <cellStyle name="Hyperlink" xfId="145" builtinId="8" hidden="1"/>
    <cellStyle name="Hyperlink" xfId="597" builtinId="8" hidden="1"/>
    <cellStyle name="Hyperlink" xfId="1697" builtinId="8" hidden="1"/>
    <cellStyle name="Hyperlink" xfId="1027" builtinId="8" hidden="1"/>
    <cellStyle name="Hyperlink" xfId="2033" builtinId="8" hidden="1"/>
    <cellStyle name="Hyperlink" xfId="4581" builtinId="8" hidden="1"/>
    <cellStyle name="Hyperlink" xfId="3689" builtinId="8" hidden="1"/>
    <cellStyle name="Hyperlink" xfId="519" builtinId="8" hidden="1"/>
    <cellStyle name="Hyperlink" xfId="1857" builtinId="8" hidden="1"/>
    <cellStyle name="Hyperlink" xfId="855" builtinId="8" hidden="1"/>
    <cellStyle name="Hyperlink" xfId="159" builtinId="8" hidden="1"/>
    <cellStyle name="Hyperlink" xfId="4547" builtinId="8" hidden="1"/>
    <cellStyle name="Hyperlink" xfId="2807" builtinId="8" hidden="1"/>
    <cellStyle name="Hyperlink" xfId="3079" builtinId="8" hidden="1"/>
    <cellStyle name="Hyperlink" xfId="3121" builtinId="8" hidden="1"/>
    <cellStyle name="Hyperlink" xfId="659" builtinId="8" hidden="1"/>
    <cellStyle name="Hyperlink" xfId="3711" builtinId="8" hidden="1"/>
    <cellStyle name="Hyperlink" xfId="881" builtinId="8" hidden="1"/>
    <cellStyle name="Hyperlink" xfId="4605" builtinId="8" hidden="1"/>
    <cellStyle name="Hyperlink" xfId="2387" builtinId="8" hidden="1"/>
    <cellStyle name="Hyperlink" xfId="3911" builtinId="8" hidden="1"/>
    <cellStyle name="Hyperlink" xfId="3151" builtinId="8" hidden="1"/>
    <cellStyle name="Hyperlink" xfId="3617" builtinId="8" hidden="1"/>
    <cellStyle name="Hyperlink" xfId="3025" builtinId="8" hidden="1"/>
    <cellStyle name="Hyperlink" xfId="471" builtinId="8" hidden="1"/>
    <cellStyle name="Hyperlink" xfId="3527" builtinId="8" hidden="1"/>
    <cellStyle name="Hyperlink" xfId="5007" builtinId="8" hidden="1"/>
    <cellStyle name="Hyperlink" xfId="3483" builtinId="8" hidden="1"/>
    <cellStyle name="Hyperlink" xfId="441" builtinId="8" hidden="1"/>
    <cellStyle name="Hyperlink" xfId="3299" builtinId="8" hidden="1"/>
    <cellStyle name="Hyperlink" xfId="3493" builtinId="8" hidden="1"/>
    <cellStyle name="Hyperlink" xfId="2577" builtinId="8" hidden="1"/>
    <cellStyle name="Hyperlink" xfId="3381" builtinId="8" hidden="1"/>
    <cellStyle name="Hyperlink" xfId="2477" builtinId="8" hidden="1"/>
    <cellStyle name="Hyperlink" xfId="2607" builtinId="8" hidden="1"/>
    <cellStyle name="Hyperlink" xfId="4631" builtinId="8" hidden="1"/>
    <cellStyle name="Hyperlink" xfId="3067" builtinId="8" hidden="1"/>
    <cellStyle name="Hyperlink" xfId="2591" builtinId="8" hidden="1"/>
    <cellStyle name="Hyperlink" xfId="91" builtinId="8" hidden="1"/>
    <cellStyle name="Hyperlink" xfId="1665" builtinId="8" hidden="1"/>
    <cellStyle name="Hyperlink" xfId="5057" builtinId="8" hidden="1"/>
    <cellStyle name="Hyperlink" xfId="5085" builtinId="8" hidden="1"/>
    <cellStyle name="Hyperlink" xfId="2567" builtinId="8" hidden="1"/>
    <cellStyle name="Hyperlink" xfId="551" builtinId="8" hidden="1"/>
    <cellStyle name="Hyperlink" xfId="4783" builtinId="8" hidden="1"/>
    <cellStyle name="Hyperlink" xfId="781" builtinId="8" hidden="1"/>
    <cellStyle name="Hyperlink" xfId="5155" builtinId="8" hidden="1"/>
    <cellStyle name="Hyperlink" xfId="5069" builtinId="8" hidden="1"/>
    <cellStyle name="Hyperlink" xfId="275" builtinId="8" hidden="1"/>
    <cellStyle name="Hyperlink" xfId="559" builtinId="8" hidden="1"/>
    <cellStyle name="Hyperlink" xfId="87" builtinId="8" hidden="1"/>
    <cellStyle name="Hyperlink" xfId="4617" builtinId="8" hidden="1"/>
    <cellStyle name="Hyperlink" xfId="813" builtinId="8" hidden="1"/>
    <cellStyle name="Hyperlink" xfId="2529" builtinId="8" hidden="1"/>
    <cellStyle name="Hyperlink" xfId="4001" builtinId="8" hidden="1"/>
    <cellStyle name="Hyperlink" xfId="2373" builtinId="8" hidden="1"/>
    <cellStyle name="Hyperlink" xfId="1543" builtinId="8" hidden="1"/>
    <cellStyle name="Hyperlink" xfId="661" builtinId="8" hidden="1"/>
    <cellStyle name="Hyperlink" xfId="1081" builtinId="8" hidden="1"/>
    <cellStyle name="Hyperlink" xfId="3705" builtinId="8" hidden="1"/>
    <cellStyle name="Hyperlink" xfId="3007" builtinId="8" hidden="1"/>
    <cellStyle name="Hyperlink" xfId="5249" builtinId="8" hidden="1"/>
    <cellStyle name="Hyperlink" xfId="5267" builtinId="8" hidden="1"/>
    <cellStyle name="Hyperlink" xfId="217" builtinId="8" hidden="1"/>
    <cellStyle name="Hyperlink" xfId="240" builtinId="8" hidden="1"/>
    <cellStyle name="Hyperlink" xfId="2755" builtinId="8" hidden="1"/>
    <cellStyle name="Hyperlink" xfId="232" builtinId="8" hidden="1"/>
    <cellStyle name="Hyperlink" xfId="3141" builtinId="8" hidden="1"/>
    <cellStyle name="Hyperlink" xfId="3157" builtinId="8" hidden="1"/>
    <cellStyle name="Hyperlink" xfId="1091" builtinId="8" hidden="1"/>
    <cellStyle name="Hyperlink" xfId="1773" builtinId="8" hidden="1"/>
    <cellStyle name="Hyperlink" xfId="3537" builtinId="8" hidden="1"/>
    <cellStyle name="Hyperlink" xfId="3499" builtinId="8" hidden="1"/>
    <cellStyle name="Hyperlink" xfId="3619" builtinId="8" hidden="1"/>
    <cellStyle name="Hyperlink" xfId="825" builtinId="8" hidden="1"/>
    <cellStyle name="Hyperlink" xfId="1587" builtinId="8" hidden="1"/>
    <cellStyle name="Hyperlink" xfId="3275" builtinId="8" hidden="1"/>
    <cellStyle name="Hyperlink" xfId="5221" builtinId="8" hidden="1"/>
    <cellStyle name="Hyperlink" xfId="1683" builtinId="8" hidden="1"/>
    <cellStyle name="Hyperlink" xfId="2741" builtinId="8" hidden="1"/>
    <cellStyle name="Hyperlink" xfId="4405" builtinId="8" hidden="1"/>
    <cellStyle name="Hyperlink" xfId="5199" builtinId="8" hidden="1"/>
    <cellStyle name="Hyperlink" xfId="4585" builtinId="8" hidden="1"/>
    <cellStyle name="Hyperlink" xfId="5025" builtinId="8" hidden="1"/>
    <cellStyle name="Hyperlink" xfId="5149" builtinId="8" hidden="1"/>
    <cellStyle name="Hyperlink" xfId="3397" builtinId="8" hidden="1"/>
    <cellStyle name="Hyperlink" xfId="3567" builtinId="8" hidden="1"/>
    <cellStyle name="Hyperlink" xfId="3545" builtinId="8" hidden="1"/>
    <cellStyle name="Hyperlink" xfId="1867" builtinId="8" hidden="1"/>
    <cellStyle name="Hyperlink" xfId="2089" builtinId="8" hidden="1"/>
    <cellStyle name="Hyperlink" xfId="4569" builtinId="8" hidden="1"/>
    <cellStyle name="Hyperlink" xfId="81" builtinId="8" hidden="1"/>
    <cellStyle name="Hyperlink" xfId="373" builtinId="8" hidden="1"/>
    <cellStyle name="Hyperlink" xfId="355" builtinId="8" hidden="1"/>
    <cellStyle name="Hyperlink" xfId="3685" builtinId="8" hidden="1"/>
    <cellStyle name="Hyperlink" xfId="4679" builtinId="8" hidden="1"/>
    <cellStyle name="Hyperlink" xfId="4821" builtinId="8" hidden="1"/>
    <cellStyle name="Hyperlink" xfId="4267" builtinId="8" hidden="1"/>
    <cellStyle name="Hyperlink" xfId="431" builtinId="8" hidden="1"/>
    <cellStyle name="Hyperlink" xfId="847" builtinId="8" hidden="1"/>
    <cellStyle name="Hyperlink" xfId="5123" builtinId="8" hidden="1"/>
    <cellStyle name="Hyperlink" xfId="1105" builtinId="8" hidden="1"/>
    <cellStyle name="Hyperlink" xfId="3391" builtinId="8" hidden="1"/>
    <cellStyle name="Hyperlink" xfId="4591" builtinId="8" hidden="1"/>
    <cellStyle name="Hyperlink" xfId="967" builtinId="8" hidden="1"/>
    <cellStyle name="Hyperlink" xfId="1679" builtinId="8" hidden="1"/>
    <cellStyle name="Hyperlink" xfId="2777" builtinId="8" hidden="1"/>
    <cellStyle name="Hyperlink" xfId="31" builtinId="8" hidden="1"/>
    <cellStyle name="Hyperlink" xfId="1263" builtinId="8" hidden="1"/>
    <cellStyle name="Hyperlink" xfId="4721" builtinId="8" hidden="1"/>
    <cellStyle name="Hyperlink" xfId="939" builtinId="8" hidden="1"/>
    <cellStyle name="Hyperlink" xfId="1475" builtinId="8" hidden="1"/>
    <cellStyle name="Hyperlink" xfId="689" builtinId="8" hidden="1"/>
    <cellStyle name="Hyperlink" xfId="3207" builtinId="8" hidden="1"/>
    <cellStyle name="Hyperlink" xfId="4035" builtinId="8" hidden="1"/>
    <cellStyle name="Hyperlink" xfId="3753" builtinId="8" hidden="1"/>
    <cellStyle name="Hyperlink" xfId="3525" builtinId="8" hidden="1"/>
    <cellStyle name="Hyperlink" xfId="1919" builtinId="8" hidden="1"/>
    <cellStyle name="Hyperlink" xfId="4233" builtinId="8" hidden="1"/>
    <cellStyle name="Hyperlink" xfId="3629" builtinId="8" hidden="1"/>
    <cellStyle name="Hyperlink" xfId="177" builtinId="8" hidden="1"/>
    <cellStyle name="Hyperlink" xfId="1221" builtinId="8" hidden="1"/>
    <cellStyle name="Hyperlink" xfId="4067" builtinId="8" hidden="1"/>
    <cellStyle name="Hyperlink" xfId="3191" builtinId="8" hidden="1"/>
    <cellStyle name="Hyperlink" xfId="1743" builtinId="8" hidden="1"/>
    <cellStyle name="Hyperlink" xfId="1071" builtinId="8" hidden="1"/>
    <cellStyle name="Hyperlink" xfId="2773" builtinId="8" hidden="1"/>
    <cellStyle name="Hyperlink" xfId="2561" builtinId="8" hidden="1"/>
    <cellStyle name="Hyperlink" xfId="4471" builtinId="8" hidden="1"/>
    <cellStyle name="Hyperlink" xfId="1909" builtinId="8" hidden="1"/>
    <cellStyle name="Hyperlink" xfId="2175" builtinId="8" hidden="1"/>
    <cellStyle name="Hyperlink" xfId="1757" builtinId="8" hidden="1"/>
    <cellStyle name="Hyperlink" xfId="585" builtinId="8" hidden="1"/>
    <cellStyle name="Hyperlink" xfId="1737" builtinId="8" hidden="1"/>
    <cellStyle name="Hyperlink" xfId="1349" builtinId="8" hidden="1"/>
    <cellStyle name="Hyperlink" xfId="1103" builtinId="8" hidden="1"/>
    <cellStyle name="Hyperlink" xfId="1335" builtinId="8" hidden="1"/>
    <cellStyle name="Hyperlink" xfId="563" builtinId="8" hidden="1"/>
    <cellStyle name="Hyperlink" xfId="3839" builtinId="8" hidden="1"/>
    <cellStyle name="Hyperlink" xfId="4467" builtinId="8" hidden="1"/>
    <cellStyle name="Hyperlink" xfId="5061" builtinId="8" hidden="1"/>
    <cellStyle name="Hyperlink" xfId="5223" builtinId="8" hidden="1"/>
    <cellStyle name="Hyperlink" xfId="5231" builtinId="8" hidden="1"/>
    <cellStyle name="Hyperlink" xfId="5235" builtinId="8" hidden="1"/>
    <cellStyle name="Hyperlink" xfId="5251" builtinId="8" hidden="1"/>
    <cellStyle name="Hyperlink" xfId="5255" builtinId="8" hidden="1"/>
    <cellStyle name="Hyperlink" xfId="5263" builtinId="8" hidden="1"/>
    <cellStyle name="Hyperlink" xfId="5273" builtinId="8" hidden="1"/>
    <cellStyle name="Hyperlink" xfId="5217" builtinId="8" hidden="1"/>
    <cellStyle name="Hyperlink" xfId="5029" builtinId="8" hidden="1"/>
    <cellStyle name="Hyperlink" xfId="2323" builtinId="8" hidden="1"/>
    <cellStyle name="Hyperlink" xfId="2475" builtinId="8" hidden="1"/>
    <cellStyle name="Hyperlink" xfId="1461" builtinId="8" hidden="1"/>
    <cellStyle name="Hyperlink" xfId="4871" builtinId="8" hidden="1"/>
    <cellStyle name="Hyperlink" xfId="5143" builtinId="8" hidden="1"/>
    <cellStyle name="Hyperlink" xfId="3409" builtinId="8" hidden="1"/>
    <cellStyle name="Hyperlink" xfId="2305" builtinId="8" hidden="1"/>
    <cellStyle name="Hyperlink" xfId="5019" builtinId="8" hidden="1"/>
    <cellStyle name="Hyperlink" xfId="4059" builtinId="8" hidden="1"/>
    <cellStyle name="Hyperlink" xfId="1169" builtinId="8" hidden="1"/>
    <cellStyle name="Hyperlink" xfId="4601" builtinId="8" hidden="1"/>
    <cellStyle name="Hyperlink" xfId="3407" builtinId="8" hidden="1"/>
    <cellStyle name="Hyperlink" xfId="3791" builtinId="8" hidden="1"/>
    <cellStyle name="Hyperlink" xfId="2551" builtinId="8" hidden="1"/>
    <cellStyle name="Hyperlink" xfId="4065" builtinId="8" hidden="1"/>
    <cellStyle name="Hyperlink" xfId="5165" builtinId="8" hidden="1"/>
    <cellStyle name="Hyperlink" xfId="2615" builtinId="8" hidden="1"/>
    <cellStyle name="Hyperlink" xfId="2417" builtinId="8" hidden="1"/>
    <cellStyle name="Hyperlink" xfId="767" builtinId="8" hidden="1"/>
    <cellStyle name="Hyperlink" xfId="1025" builtinId="8" hidden="1"/>
    <cellStyle name="Hyperlink" xfId="969" builtinId="8" hidden="1"/>
    <cellStyle name="Hyperlink" xfId="493" builtinId="8" hidden="1"/>
    <cellStyle name="Hyperlink" xfId="4447" builtinId="8" hidden="1"/>
    <cellStyle name="Hyperlink" xfId="337" builtinId="8" hidden="1"/>
    <cellStyle name="Hyperlink" xfId="3199" builtinId="8" hidden="1"/>
    <cellStyle name="Hyperlink" xfId="2171" builtinId="8" hidden="1"/>
    <cellStyle name="Hyperlink" xfId="59" builtinId="8" hidden="1"/>
    <cellStyle name="Hyperlink" xfId="2509" builtinId="8" hidden="1"/>
    <cellStyle name="Hyperlink" xfId="3829" builtinId="8" hidden="1"/>
    <cellStyle name="Hyperlink" xfId="2011" builtinId="8" hidden="1"/>
    <cellStyle name="Hyperlink" xfId="4611" builtinId="8" hidden="1"/>
    <cellStyle name="Hyperlink" xfId="4953" builtinId="8" hidden="1"/>
    <cellStyle name="Hyperlink" xfId="1177" builtinId="8" hidden="1"/>
    <cellStyle name="Hyperlink" xfId="75" builtinId="8" hidden="1"/>
    <cellStyle name="Hyperlink" xfId="3099" builtinId="8" hidden="1"/>
    <cellStyle name="Hyperlink" xfId="4475" builtinId="8" hidden="1"/>
    <cellStyle name="Hyperlink" xfId="417" builtinId="8" hidden="1"/>
    <cellStyle name="Hyperlink" xfId="41" builtinId="8" hidden="1"/>
    <cellStyle name="Hyperlink" xfId="4607" builtinId="8" hidden="1"/>
    <cellStyle name="Hyperlink" xfId="2841" builtinId="8" hidden="1"/>
    <cellStyle name="Hyperlink" xfId="117" builtinId="8" hidden="1"/>
    <cellStyle name="Hyperlink" xfId="4173" builtinId="8" hidden="1"/>
    <cellStyle name="Hyperlink" xfId="3877" builtinId="8" hidden="1"/>
    <cellStyle name="Hyperlink" xfId="4981" builtinId="8" hidden="1"/>
    <cellStyle name="Hyperlink" xfId="739" builtinId="8" hidden="1"/>
    <cellStyle name="Hyperlink" xfId="3577" builtinId="8" hidden="1"/>
    <cellStyle name="Hyperlink" xfId="3899" builtinId="8" hidden="1"/>
    <cellStyle name="Hyperlink" xfId="2213" builtinId="8" hidden="1"/>
    <cellStyle name="Hyperlink" xfId="1187" builtinId="8" hidden="1"/>
    <cellStyle name="Hyperlink" xfId="3925" builtinId="8" hidden="1"/>
    <cellStyle name="Hyperlink" xfId="4671" builtinId="8" hidden="1"/>
    <cellStyle name="Hyperlink" xfId="2503" builtinId="8" hidden="1"/>
    <cellStyle name="Hyperlink" xfId="4615" builtinId="8" hidden="1"/>
    <cellStyle name="Hyperlink" xfId="3809" builtinId="8" hidden="1"/>
    <cellStyle name="Hyperlink" xfId="2613" builtinId="8" hidden="1"/>
    <cellStyle name="Hyperlink" xfId="2045" builtinId="8" hidden="1"/>
    <cellStyle name="Hyperlink" xfId="3929" builtinId="8" hidden="1"/>
    <cellStyle name="Hyperlink" xfId="5071" builtinId="8" hidden="1"/>
    <cellStyle name="Hyperlink" xfId="2385" builtinId="8" hidden="1"/>
    <cellStyle name="Hyperlink" xfId="2411" builtinId="8" hidden="1"/>
    <cellStyle name="Hyperlink" xfId="4409" builtinId="8" hidden="1"/>
    <cellStyle name="Hyperlink" xfId="261" builtinId="8" hidden="1"/>
    <cellStyle name="Hyperlink" xfId="1759" builtinId="8" hidden="1"/>
    <cellStyle name="Hyperlink" xfId="1675" builtinId="8" hidden="1"/>
    <cellStyle name="Hyperlink" xfId="2205" builtinId="8" hidden="1"/>
    <cellStyle name="Hyperlink" xfId="2081" builtinId="8" hidden="1"/>
    <cellStyle name="Hyperlink" xfId="3655" builtinId="8" hidden="1"/>
    <cellStyle name="Hyperlink" xfId="1183" builtinId="8" hidden="1"/>
    <cellStyle name="Hyperlink" xfId="3593" builtinId="8" hidden="1"/>
    <cellStyle name="Hyperlink" xfId="5095" builtinId="8" hidden="1"/>
    <cellStyle name="Hyperlink" xfId="3077" builtinId="8" hidden="1"/>
    <cellStyle name="Hyperlink" xfId="1325" builtinId="8" hidden="1"/>
    <cellStyle name="Hyperlink" xfId="411" builtinId="8" hidden="1"/>
    <cellStyle name="Hyperlink" xfId="4561" builtinId="8" hidden="1"/>
    <cellStyle name="Hyperlink" xfId="113" builtinId="8" hidden="1"/>
    <cellStyle name="Hyperlink" xfId="1561" builtinId="8" hidden="1"/>
    <cellStyle name="Hyperlink" xfId="1761" builtinId="8" hidden="1"/>
    <cellStyle name="Hyperlink" xfId="2457" builtinId="8" hidden="1"/>
    <cellStyle name="Hyperlink" xfId="1933" builtinId="8" hidden="1"/>
    <cellStyle name="Hyperlink" xfId="2771" builtinId="8" hidden="1"/>
    <cellStyle name="Hyperlink" xfId="4697" builtinId="8" hidden="1"/>
    <cellStyle name="Hyperlink" xfId="477" builtinId="8" hidden="1"/>
    <cellStyle name="Hyperlink" xfId="2923" builtinId="8" hidden="1"/>
    <cellStyle name="Hyperlink" xfId="1941" builtinId="8" hidden="1"/>
    <cellStyle name="Hyperlink" xfId="89" builtinId="8" hidden="1"/>
    <cellStyle name="Hyperlink" xfId="4753" builtinId="8" hidden="1"/>
    <cellStyle name="Hyperlink" xfId="2935" builtinId="8" hidden="1"/>
    <cellStyle name="Hyperlink" xfId="3543" builtinId="8" hidden="1"/>
    <cellStyle name="Hyperlink" xfId="1315" builtinId="8" hidden="1"/>
    <cellStyle name="Hyperlink" xfId="571" builtinId="8" hidden="1"/>
    <cellStyle name="Hyperlink" xfId="817" builtinId="8" hidden="1"/>
    <cellStyle name="Hyperlink" xfId="5233" builtinId="8" hidden="1"/>
    <cellStyle name="Hyperlink" xfId="4701" builtinId="8" hidden="1"/>
    <cellStyle name="Hyperlink" xfId="5271" builtinId="8" hidden="1"/>
    <cellStyle name="Hyperlink" xfId="5245" builtinId="8" hidden="1"/>
    <cellStyle name="Hyperlink" xfId="5213" builtinId="8" hidden="1"/>
    <cellStyle name="Hyperlink" xfId="949" builtinId="8" hidden="1"/>
    <cellStyle name="Hyperlink" xfId="4723" builtinId="8" hidden="1"/>
    <cellStyle name="Hyperlink" xfId="3789" builtinId="8" hidden="1"/>
    <cellStyle name="Hyperlink" xfId="4739" builtinId="8" hidden="1"/>
    <cellStyle name="Hyperlink" xfId="3743" builtinId="8" hidden="1"/>
    <cellStyle name="Hyperlink" xfId="2599" builtinId="8" hidden="1"/>
    <cellStyle name="Hyperlink" xfId="1695" builtinId="8" hidden="1"/>
    <cellStyle name="Hyperlink" xfId="577" builtinId="8" hidden="1"/>
    <cellStyle name="Hyperlink" xfId="207" builtinId="8" hidden="1"/>
    <cellStyle name="Hyperlink" xfId="15" builtinId="8" hidden="1"/>
    <cellStyle name="Hyperlink" xfId="1039" builtinId="8" hidden="1"/>
    <cellStyle name="Hyperlink" xfId="2429" builtinId="8" hidden="1"/>
    <cellStyle name="Hyperlink" xfId="3061" builtinId="8" hidden="1"/>
    <cellStyle name="Hyperlink" xfId="2673" builtinId="8" hidden="1"/>
    <cellStyle name="Hyperlink" xfId="5003" builtinId="8" hidden="1"/>
    <cellStyle name="Hyperlink" xfId="1755" builtinId="8" hidden="1"/>
    <cellStyle name="Hyperlink" xfId="1829" builtinId="8" hidden="1"/>
    <cellStyle name="Hyperlink" xfId="413" builtinId="8" hidden="1"/>
    <cellStyle name="Hyperlink" xfId="4211" builtinId="8" hidden="1"/>
    <cellStyle name="Hyperlink" xfId="3823" builtinId="8" hidden="1"/>
    <cellStyle name="Hyperlink" xfId="535" builtinId="8" hidden="1"/>
    <cellStyle name="Hyperlink" xfId="2931" builtinId="8" hidden="1"/>
    <cellStyle name="Hyperlink" xfId="3738" builtinId="8" hidden="1"/>
    <cellStyle name="Hyperlink" xfId="3885" builtinId="8" hidden="1"/>
    <cellStyle name="Hyperlink" xfId="2601" builtinId="8" hidden="1"/>
    <cellStyle name="Hyperlink" xfId="5253" builtinId="8" hidden="1"/>
    <cellStyle name="Hyperlink" xfId="2943" builtinId="8" hidden="1"/>
    <cellStyle name="Hyperlink" xfId="871" builtinId="8" hidden="1"/>
    <cellStyle name="Hyperlink" xfId="5065" builtinId="8" hidden="1"/>
    <cellStyle name="Hyperlink" xfId="3611" builtinId="8" hidden="1"/>
    <cellStyle name="Hyperlink" xfId="1971" builtinId="8" hidden="1"/>
    <cellStyle name="Hyperlink" xfId="533" builtinId="8" hidden="1"/>
    <cellStyle name="Hyperlink" xfId="1199" builtinId="8" hidden="1"/>
    <cellStyle name="Hyperlink" xfId="5185" builtinId="8" hidden="1"/>
    <cellStyle name="Hyperlink" xfId="5167" builtinId="8" hidden="1"/>
    <cellStyle name="Hyperlink" xfId="4449" builtinId="8" hidden="1"/>
    <cellStyle name="Hyperlink" xfId="2789" builtinId="8" hidden="1"/>
    <cellStyle name="Hyperlink" xfId="925" builtinId="8" hidden="1"/>
    <cellStyle name="Hyperlink" xfId="4149" builtinId="8" hidden="1"/>
    <cellStyle name="Hyperlink" xfId="4485" builtinId="8" hidden="1"/>
    <cellStyle name="Hyperlink" xfId="2537" builtinId="8" hidden="1"/>
    <cellStyle name="Hyperlink" xfId="835" builtinId="8" hidden="1"/>
    <cellStyle name="Hyperlink" xfId="219" builtinId="8" hidden="1"/>
    <cellStyle name="Hyperlink" xfId="2587" builtinId="8" hidden="1"/>
    <cellStyle name="Hyperlink" xfId="3523" builtinId="8" hidden="1"/>
    <cellStyle name="Hyperlink" xfId="1437" builtinId="8" hidden="1"/>
    <cellStyle name="Hyperlink" xfId="4111" builtinId="8" hidden="1"/>
    <cellStyle name="Hyperlink" xfId="4693" builtinId="8" hidden="1"/>
    <cellStyle name="Hyperlink" xfId="715" builtinId="8" hidden="1"/>
    <cellStyle name="Hyperlink" xfId="4191" builtinId="8" hidden="1"/>
    <cellStyle name="Hyperlink" xfId="5073" builtinId="8" hidden="1"/>
    <cellStyle name="Hyperlink" xfId="4453" builtinId="8" hidden="1"/>
    <cellStyle name="Hyperlink" xfId="4781" builtinId="8" hidden="1"/>
    <cellStyle name="Hyperlink" xfId="691" builtinId="8" hidden="1"/>
    <cellStyle name="Hyperlink" xfId="1753" builtinId="8" hidden="1"/>
    <cellStyle name="Hyperlink" xfId="5121" builtinId="8" hidden="1"/>
    <cellStyle name="Hyperlink" xfId="685" builtinId="8" hidden="1"/>
    <cellStyle name="Hyperlink" xfId="3353" builtinId="8" hidden="1"/>
    <cellStyle name="Hyperlink" xfId="4025" builtinId="8" hidden="1"/>
    <cellStyle name="Hyperlink" xfId="5139" builtinId="8" hidden="1"/>
    <cellStyle name="Hyperlink" xfId="291" builtinId="8" hidden="1"/>
    <cellStyle name="Hyperlink" xfId="5229" builtinId="8" hidden="1"/>
    <cellStyle name="Hyperlink" xfId="389" builtinId="8" hidden="1"/>
    <cellStyle name="Hyperlink" xfId="2597" builtinId="8" hidden="1"/>
    <cellStyle name="Hyperlink" xfId="3277" builtinId="8" hidden="1"/>
    <cellStyle name="Hyperlink" xfId="213" builtinId="8" hidden="1"/>
    <cellStyle name="Hyperlink" xfId="4577" builtinId="8" hidden="1"/>
    <cellStyle name="Hyperlink" xfId="419" builtinId="8" hidden="1"/>
    <cellStyle name="Hyperlink" xfId="1821" builtinId="8" hidden="1"/>
    <cellStyle name="Hyperlink" xfId="4137" builtinId="8" hidden="1"/>
    <cellStyle name="Hyperlink" xfId="4965" builtinId="8" hidden="1"/>
    <cellStyle name="Hyperlink" xfId="2239" builtinId="8" hidden="1"/>
    <cellStyle name="Hyperlink" xfId="3123" builtinId="8" hidden="1"/>
    <cellStyle name="Hyperlink" xfId="557" builtinId="8" hidden="1"/>
    <cellStyle name="Hyperlink" xfId="1299" builtinId="8" hidden="1"/>
    <cellStyle name="Hyperlink" xfId="3331" builtinId="8" hidden="1"/>
    <cellStyle name="Hyperlink" xfId="2241" builtinId="8" hidden="1"/>
    <cellStyle name="Hyperlink" xfId="2273" builtinId="8" hidden="1"/>
    <cellStyle name="Hyperlink" xfId="4109" builtinId="8" hidden="1"/>
    <cellStyle name="Hyperlink" xfId="2683" builtinId="8" hidden="1"/>
    <cellStyle name="Hyperlink" xfId="301" builtinId="8" hidden="1"/>
    <cellStyle name="Hyperlink" xfId="2007" builtinId="8" hidden="1"/>
    <cellStyle name="Hyperlink" xfId="1959" builtinId="8" hidden="1"/>
    <cellStyle name="Hyperlink" xfId="639" builtinId="8" hidden="1"/>
    <cellStyle name="Hyperlink" xfId="61" builtinId="8" hidden="1"/>
    <cellStyle name="Hyperlink" xfId="2933" builtinId="8" hidden="1"/>
    <cellStyle name="Hyperlink" xfId="2497" builtinId="8" hidden="1"/>
    <cellStyle name="Hyperlink" xfId="4823" builtinId="8" hidden="1"/>
    <cellStyle name="Hyperlink" xfId="1119" builtinId="8" hidden="1"/>
    <cellStyle name="Hyperlink" xfId="3601" builtinId="8" hidden="1"/>
    <cellStyle name="Hyperlink" xfId="3674" builtinId="8" hidden="1"/>
    <cellStyle name="Hyperlink" xfId="2849" builtinId="8" hidden="1"/>
    <cellStyle name="Hyperlink" xfId="77" builtinId="8" hidden="1"/>
    <cellStyle name="Hyperlink" xfId="1491" builtinId="8" hidden="1"/>
    <cellStyle name="Hyperlink" xfId="527" builtinId="8" hidden="1"/>
    <cellStyle name="Hyperlink" xfId="425" builtinId="8" hidden="1"/>
    <cellStyle name="Hyperlink" xfId="769" builtinId="8" hidden="1"/>
    <cellStyle name="Hyperlink" xfId="1957" builtinId="8" hidden="1"/>
    <cellStyle name="Hyperlink" xfId="1591" builtinId="8" hidden="1"/>
    <cellStyle name="Hyperlink" xfId="3131" builtinId="8" hidden="1"/>
    <cellStyle name="Hyperlink" xfId="3697" builtinId="8" hidden="1"/>
    <cellStyle name="Hyperlink" xfId="2863" builtinId="8" hidden="1"/>
    <cellStyle name="Hyperlink" xfId="2949" builtinId="8" hidden="1"/>
    <cellStyle name="Hyperlink" xfId="5051" builtinId="8" hidden="1"/>
    <cellStyle name="Hyperlink" xfId="3647" builtinId="8" hidden="1"/>
    <cellStyle name="Hyperlink" xfId="4135" builtinId="8" hidden="1"/>
    <cellStyle name="Hyperlink" xfId="5053" builtinId="8" hidden="1"/>
    <cellStyle name="Hyperlink" xfId="1671" builtinId="8" hidden="1"/>
    <cellStyle name="Hyperlink" xfId="1429" builtinId="8" hidden="1"/>
    <cellStyle name="Hyperlink" xfId="4221" builtinId="8" hidden="1"/>
    <cellStyle name="Hyperlink" xfId="3740" builtinId="8" hidden="1"/>
    <cellStyle name="Hyperlink" xfId="1783" builtinId="8" hidden="1"/>
    <cellStyle name="Hyperlink" xfId="483" builtinId="8" hidden="1"/>
    <cellStyle name="Hyperlink" xfId="5269" builtinId="8" hidden="1"/>
    <cellStyle name="Hyperlink" xfId="1293" builtinId="8" hidden="1"/>
    <cellStyle name="Hyperlink" xfId="2653" builtinId="8" hidden="1"/>
    <cellStyle name="Hyperlink" xfId="3135" builtinId="8" hidden="1"/>
    <cellStyle name="Hyperlink" xfId="3321" builtinId="8" hidden="1"/>
    <cellStyle name="Hyperlink" xfId="2663" builtinId="8" hidden="1"/>
    <cellStyle name="Hyperlink" xfId="4935" builtinId="8" hidden="1"/>
    <cellStyle name="Hyperlink" xfId="1979" builtinId="8" hidden="1"/>
    <cellStyle name="Hyperlink" xfId="857" builtinId="8" hidden="1"/>
    <cellStyle name="Hyperlink" xfId="3093" builtinId="8" hidden="1"/>
    <cellStyle name="Hyperlink" xfId="873" builtinId="8" hidden="1"/>
    <cellStyle name="Hyperlink" xfId="2661" builtinId="8" hidden="1"/>
    <cellStyle name="Hyperlink" xfId="1083" builtinId="8" hidden="1"/>
    <cellStyle name="Hyperlink" xfId="3515" builtinId="8" hidden="1"/>
    <cellStyle name="Hyperlink" xfId="4043" builtinId="8" hidden="1"/>
    <cellStyle name="Hyperlink" xfId="4139" builtinId="8" hidden="1"/>
    <cellStyle name="Hyperlink" xfId="1611" builtinId="8" hidden="1"/>
    <cellStyle name="Hyperlink" xfId="1167" builtinId="8" hidden="1"/>
    <cellStyle name="Hyperlink" xfId="4125" builtinId="8" hidden="1"/>
    <cellStyle name="Hyperlink" xfId="2921" builtinId="8" hidden="1"/>
    <cellStyle name="Hyperlink" xfId="1241" builtinId="8" hidden="1"/>
    <cellStyle name="Hyperlink" xfId="2299" builtinId="8" hidden="1"/>
    <cellStyle name="Hyperlink" xfId="3991" builtinId="8" hidden="1"/>
    <cellStyle name="Hyperlink" xfId="3153" builtinId="8" hidden="1"/>
    <cellStyle name="Hyperlink" xfId="865" builtinId="8" hidden="1"/>
    <cellStyle name="Hyperlink" xfId="5023" builtinId="8" hidden="1"/>
    <cellStyle name="Hyperlink" xfId="323" builtinId="8" hidden="1"/>
    <cellStyle name="Hyperlink" xfId="3229" builtinId="8" hidden="1"/>
    <cellStyle name="Hyperlink" xfId="1605" builtinId="8" hidden="1"/>
    <cellStyle name="Hyperlink" xfId="269" builtinId="8" hidden="1"/>
    <cellStyle name="Hyperlink" xfId="2303" builtinId="8" hidden="1"/>
    <cellStyle name="Hyperlink" xfId="4429" builtinId="8" hidden="1"/>
    <cellStyle name="Hyperlink" xfId="375" builtinId="8" hidden="1"/>
    <cellStyle name="Hyperlink" xfId="3313" builtinId="8" hidden="1"/>
    <cellStyle name="Hyperlink" xfId="287" builtinId="8" hidden="1"/>
    <cellStyle name="Hyperlink" xfId="4377" builtinId="8" hidden="1"/>
    <cellStyle name="Hyperlink" xfId="4455" builtinId="8" hidden="1"/>
    <cellStyle name="Hyperlink" xfId="529" builtinId="8" hidden="1"/>
    <cellStyle name="Hyperlink" xfId="2637" builtinId="8" hidden="1"/>
    <cellStyle name="Hyperlink" xfId="1097" builtinId="8" hidden="1"/>
    <cellStyle name="Hyperlink" xfId="1161" builtinId="8" hidden="1"/>
    <cellStyle name="Hyperlink" xfId="1499" builtinId="8" hidden="1"/>
    <cellStyle name="Hyperlink" xfId="2265" builtinId="8" hidden="1"/>
    <cellStyle name="Hyperlink" xfId="727" builtinId="8" hidden="1"/>
    <cellStyle name="Hyperlink" xfId="1541" builtinId="8" hidden="1"/>
    <cellStyle name="Hyperlink" xfId="4799" builtinId="8" hidden="1"/>
    <cellStyle name="Hyperlink" xfId="4707" builtinId="8" hidden="1"/>
    <cellStyle name="Hyperlink" xfId="3981" builtinId="8" hidden="1"/>
    <cellStyle name="Hyperlink" xfId="3005" builtinId="8" hidden="1"/>
    <cellStyle name="Hyperlink" xfId="2955" builtinId="8" hidden="1"/>
    <cellStyle name="Hyperlink" xfId="1509" builtinId="8" hidden="1"/>
    <cellStyle name="Hyperlink" xfId="2705" builtinId="8" hidden="1"/>
    <cellStyle name="Hyperlink" xfId="2053" builtinId="8" hidden="1"/>
    <cellStyle name="Hyperlink" xfId="4257" builtinId="8" hidden="1"/>
    <cellStyle name="Hyperlink" xfId="1045" builtinId="8" hidden="1"/>
    <cellStyle name="Hyperlink" xfId="2679" builtinId="8" hidden="1"/>
    <cellStyle name="Hyperlink" xfId="1817" builtinId="8" hidden="1"/>
    <cellStyle name="Hyperlink" xfId="141" builtinId="8" hidden="1"/>
    <cellStyle name="Hyperlink" xfId="793" builtinId="8" hidden="1"/>
    <cellStyle name="Hyperlink" xfId="4731" builtinId="8" hidden="1"/>
    <cellStyle name="Hyperlink" xfId="1567" builtinId="8" hidden="1"/>
    <cellStyle name="Hyperlink" xfId="4291" builtinId="8" hidden="1"/>
    <cellStyle name="Hyperlink" xfId="569" builtinId="8" hidden="1"/>
    <cellStyle name="Hyperlink" xfId="1931" builtinId="8" hidden="1"/>
    <cellStyle name="Hyperlink" xfId="4755" builtinId="8" hidden="1"/>
    <cellStyle name="Hyperlink" xfId="4609" builtinId="8" hidden="1"/>
    <cellStyle name="Hyperlink" xfId="2439" builtinId="8" hidden="1"/>
    <cellStyle name="Hyperlink" xfId="5157" builtinId="8" hidden="1"/>
    <cellStyle name="Hyperlink" xfId="1677" builtinId="8" hidden="1"/>
    <cellStyle name="Hyperlink" xfId="191" builtinId="8" hidden="1"/>
    <cellStyle name="Hyperlink" xfId="2659" builtinId="8" hidden="1"/>
    <cellStyle name="Hyperlink" xfId="3785" builtinId="8" hidden="1"/>
    <cellStyle name="Hyperlink" xfId="3211" builtinId="8" hidden="1"/>
    <cellStyle name="Hyperlink" xfId="3265" builtinId="8" hidden="1"/>
    <cellStyle name="Hyperlink" xfId="2365" builtinId="8" hidden="1"/>
    <cellStyle name="Hyperlink" xfId="2237" builtinId="8" hidden="1"/>
    <cellStyle name="Hyperlink" xfId="2145" builtinId="8" hidden="1"/>
    <cellStyle name="Hyperlink" xfId="4477" builtinId="8" hidden="1"/>
    <cellStyle name="Hyperlink" xfId="2939" builtinId="8" hidden="1"/>
    <cellStyle name="Hyperlink" xfId="859" builtinId="8" hidden="1"/>
    <cellStyle name="Hyperlink" xfId="1547" builtinId="8" hidden="1"/>
    <cellStyle name="Hyperlink" xfId="4785" builtinId="8" hidden="1"/>
    <cellStyle name="Hyperlink" xfId="4903" builtinId="8" hidden="1"/>
    <cellStyle name="Hyperlink" xfId="245" builtinId="8" hidden="1"/>
    <cellStyle name="Hyperlink" xfId="3678" builtinId="8" hidden="1"/>
    <cellStyle name="Hyperlink" xfId="567" builtinId="8" hidden="1"/>
    <cellStyle name="Hyperlink" xfId="4841" builtinId="8" hidden="1"/>
    <cellStyle name="Hyperlink" xfId="1741" builtinId="8" hidden="1"/>
    <cellStyle name="Hyperlink" xfId="3861" builtinId="8" hidden="1"/>
    <cellStyle name="Hyperlink" xfId="2743" builtinId="8" hidden="1"/>
    <cellStyle name="Hyperlink" xfId="1649" builtinId="8" hidden="1"/>
    <cellStyle name="Hyperlink" xfId="1417" builtinId="8" hidden="1"/>
    <cellStyle name="Hyperlink" xfId="2185" builtinId="8" hidden="1"/>
    <cellStyle name="Hyperlink" xfId="3401" builtinId="8" hidden="1"/>
    <cellStyle name="Hyperlink" xfId="3297" builtinId="8" hidden="1"/>
    <cellStyle name="Hyperlink" xfId="671" builtinId="8" hidden="1"/>
    <cellStyle name="Hyperlink" xfId="2013" builtinId="8" hidden="1"/>
    <cellStyle name="Hyperlink" xfId="883" builtinId="8" hidden="1"/>
    <cellStyle name="Hyperlink" xfId="3943" builtinId="8" hidden="1"/>
    <cellStyle name="Hyperlink" xfId="3635" builtinId="8" hidden="1"/>
    <cellStyle name="Hyperlink" xfId="3487" builtinId="8" hidden="1"/>
    <cellStyle name="Hyperlink" xfId="5135" builtinId="8" hidden="1"/>
    <cellStyle name="Hyperlink" xfId="4627" builtinId="8" hidden="1"/>
    <cellStyle name="Hyperlink" xfId="3909" builtinId="8" hidden="1"/>
    <cellStyle name="Hyperlink" xfId="205" builtinId="8" hidden="1"/>
    <cellStyle name="Hyperlink" xfId="3329" builtinId="8" hidden="1"/>
    <cellStyle name="Hyperlink" xfId="4705" builtinId="8" hidden="1"/>
    <cellStyle name="Hyperlink" xfId="319" builtinId="8" hidden="1"/>
    <cellStyle name="Hyperlink" xfId="1201" builtinId="8" hidden="1"/>
    <cellStyle name="Hyperlink" xfId="4853" builtinId="8" hidden="1"/>
    <cellStyle name="Hyperlink" xfId="521" builtinId="8" hidden="1"/>
    <cellStyle name="Hyperlink" xfId="1963" builtinId="8" hidden="1"/>
    <cellStyle name="Hyperlink" xfId="1545" builtinId="8" hidden="1"/>
    <cellStyle name="Hyperlink" xfId="4169" builtinId="8" hidden="1"/>
    <cellStyle name="Hyperlink" xfId="3291" builtinId="8" hidden="1"/>
    <cellStyle name="Hyperlink" xfId="4927" builtinId="8" hidden="1"/>
    <cellStyle name="Hyperlink" xfId="2909" builtinId="8" hidden="1"/>
    <cellStyle name="Hyperlink" xfId="201" builtinId="8" hidden="1"/>
    <cellStyle name="Hyperlink" xfId="4803" builtinId="8" hidden="1"/>
    <cellStyle name="Hyperlink" xfId="2335" builtinId="8" hidden="1"/>
    <cellStyle name="Hyperlink" xfId="3375" builtinId="8" hidden="1"/>
    <cellStyle name="Hyperlink" xfId="3505" builtinId="8" hidden="1"/>
    <cellStyle name="Hyperlink" xfId="469" builtinId="8" hidden="1"/>
    <cellStyle name="Hyperlink" xfId="3095" builtinId="8" hidden="1"/>
    <cellStyle name="Hyperlink" xfId="1583" builtinId="8" hidden="1"/>
    <cellStyle name="Hyperlink" xfId="4619" builtinId="8" hidden="1"/>
    <cellStyle name="Hyperlink" xfId="2827" builtinId="8" hidden="1"/>
    <cellStyle name="Hyperlink" xfId="2751" builtinId="8" hidden="1"/>
    <cellStyle name="Hyperlink" xfId="2835" builtinId="8" hidden="1"/>
    <cellStyle name="Hyperlink" xfId="943" builtinId="8" hidden="1"/>
    <cellStyle name="Hyperlink" xfId="1771" builtinId="8" hidden="1"/>
    <cellStyle name="Hyperlink" xfId="475" builtinId="8" hidden="1"/>
    <cellStyle name="Hyperlink" xfId="347" builtinId="8" hidden="1"/>
    <cellStyle name="Hyperlink" xfId="2717" builtinId="8" hidden="1"/>
    <cellStyle name="Hyperlink" xfId="3503" builtinId="8" hidden="1"/>
    <cellStyle name="Hyperlink" xfId="21" builtinId="8" hidden="1"/>
    <cellStyle name="Hyperlink" xfId="2735" builtinId="8" hidden="1"/>
    <cellStyle name="Hyperlink" xfId="5037" builtinId="8" hidden="1"/>
    <cellStyle name="Hyperlink" xfId="1339" builtinId="8" hidden="1"/>
    <cellStyle name="Hyperlink" xfId="459" builtinId="8" hidden="1"/>
    <cellStyle name="Hyperlink" xfId="1005" builtinId="8" hidden="1"/>
    <cellStyle name="Hyperlink" xfId="1219" builtinId="8" hidden="1"/>
    <cellStyle name="Hyperlink" xfId="5117" builtinId="8" hidden="1"/>
    <cellStyle name="Hyperlink" xfId="4657" builtinId="8" hidden="1"/>
    <cellStyle name="Hyperlink" xfId="4219" builtinId="8" hidden="1"/>
    <cellStyle name="Hyperlink" xfId="4263" builtinId="8" hidden="1"/>
    <cellStyle name="Hyperlink" xfId="3583" builtinId="8" hidden="1"/>
    <cellStyle name="Hyperlink" xfId="1685" builtinId="8" hidden="1"/>
    <cellStyle name="Hyperlink" xfId="1589" builtinId="8" hidden="1"/>
    <cellStyle name="Hyperlink" xfId="4225" builtinId="8" hidden="1"/>
    <cellStyle name="Hyperlink" xfId="244" builtinId="8" hidden="1"/>
    <cellStyle name="Hyperlink" xfId="4829" builtinId="8" hidden="1"/>
    <cellStyle name="Hyperlink" xfId="1471" builtinId="8" hidden="1"/>
    <cellStyle name="Hyperlink" xfId="1551" builtinId="8" hidden="1"/>
    <cellStyle name="Hyperlink" xfId="4363" builtinId="8" hidden="1"/>
    <cellStyle name="Hyperlink" xfId="1603" builtinId="8" hidden="1"/>
    <cellStyle name="Hyperlink" xfId="4495" builtinId="8" hidden="1"/>
    <cellStyle name="Hyperlink" xfId="1815" builtinId="8" hidden="1"/>
    <cellStyle name="Hyperlink" xfId="1175" builtinId="8" hidden="1"/>
    <cellStyle name="Hyperlink" xfId="3237" builtinId="8" hidden="1"/>
    <cellStyle name="Hyperlink" xfId="3919" builtinId="8" hidden="1"/>
    <cellStyle name="Hyperlink" xfId="3773" builtinId="8" hidden="1"/>
    <cellStyle name="Hyperlink" xfId="4805" builtinId="8" hidden="1"/>
    <cellStyle name="Hyperlink" xfId="4187" builtinId="8" hidden="1"/>
    <cellStyle name="Hyperlink" xfId="3843" builtinId="8" hidden="1"/>
    <cellStyle name="Hyperlink" xfId="3905" builtinId="8" hidden="1"/>
    <cellStyle name="Hyperlink" xfId="1951" builtinId="8" hidden="1"/>
    <cellStyle name="Hyperlink" xfId="4717" builtinId="8" hidden="1"/>
    <cellStyle name="Hyperlink" xfId="1601" builtinId="8" hidden="1"/>
    <cellStyle name="Hyperlink" xfId="4121" builtinId="8" hidden="1"/>
    <cellStyle name="Hyperlink" xfId="4887" builtinId="8" hidden="1"/>
    <cellStyle name="Hyperlink" xfId="1453" builtinId="8" hidden="1"/>
    <cellStyle name="Hyperlink" xfId="2523" builtinId="8" hidden="1"/>
    <cellStyle name="Hyperlink" xfId="611" builtinId="8" hidden="1"/>
    <cellStyle name="Hyperlink" xfId="1965" builtinId="8" hidden="1"/>
    <cellStyle name="Hyperlink" xfId="3931" builtinId="8" hidden="1"/>
    <cellStyle name="Hyperlink" xfId="3851" builtinId="8" hidden="1"/>
    <cellStyle name="Hyperlink" xfId="4825" builtinId="8" hidden="1"/>
    <cellStyle name="Hyperlink" xfId="1279" builtinId="8" hidden="1"/>
    <cellStyle name="Hyperlink" xfId="175" builtinId="8" hidden="1"/>
    <cellStyle name="Hyperlink" xfId="4673" builtinId="8" hidden="1"/>
    <cellStyle name="Hyperlink" xfId="601" builtinId="8" hidden="1"/>
    <cellStyle name="Hyperlink" xfId="4633" builtinId="8" hidden="1"/>
    <cellStyle name="Hyperlink" xfId="4603" builtinId="8" hidden="1"/>
    <cellStyle name="Hyperlink" xfId="2809" builtinId="8" hidden="1"/>
    <cellStyle name="Hyperlink" xfId="2763" builtinId="8" hidden="1"/>
    <cellStyle name="Hyperlink" xfId="735" builtinId="8" hidden="1"/>
    <cellStyle name="Hyperlink" xfId="2957" builtinId="8" hidden="1"/>
    <cellStyle name="Hyperlink" xfId="1673" builtinId="8" hidden="1"/>
    <cellStyle name="Hyperlink" xfId="2971" builtinId="8" hidden="1"/>
    <cellStyle name="Hyperlink" xfId="481" builtinId="8" hidden="1"/>
    <cellStyle name="Hyperlink" xfId="2329" builtinId="8" hidden="1"/>
    <cellStyle name="Hyperlink" xfId="4773" builtinId="8" hidden="1"/>
    <cellStyle name="Hyperlink" xfId="3597" builtinId="8" hidden="1"/>
    <cellStyle name="Hyperlink" xfId="4893" builtinId="8" hidden="1"/>
    <cellStyle name="Hyperlink" xfId="837" builtinId="8" hidden="1"/>
    <cellStyle name="Hyperlink" xfId="3755" builtinId="8" hidden="1"/>
    <cellStyle name="Hyperlink" xfId="1359" builtinId="8" hidden="1"/>
    <cellStyle name="Hyperlink" xfId="4021" builtinId="8" hidden="1"/>
    <cellStyle name="Hyperlink" xfId="465" builtinId="8" hidden="1"/>
    <cellStyle name="Hyperlink" xfId="3553" builtinId="8" hidden="1"/>
    <cellStyle name="Hyperlink" xfId="11" builtinId="8" hidden="1"/>
    <cellStyle name="Hyperlink" xfId="3323" builtinId="8" hidden="1"/>
    <cellStyle name="Hyperlink" xfId="875" builtinId="8" hidden="1"/>
    <cellStyle name="Hyperlink" xfId="4401" builtinId="8" hidden="1"/>
    <cellStyle name="Hyperlink" xfId="4745" builtinId="8" hidden="1"/>
    <cellStyle name="Hyperlink" xfId="4275" builtinId="8" hidden="1"/>
    <cellStyle name="Hyperlink" xfId="2453" builtinId="8" hidden="1"/>
    <cellStyle name="Hyperlink" xfId="2527" builtinId="8" hidden="1"/>
    <cellStyle name="Hyperlink" xfId="143" builtinId="8" hidden="1"/>
    <cellStyle name="Hyperlink" xfId="3513" builtinId="8" hidden="1"/>
    <cellStyle name="Hyperlink" xfId="4029" builtinId="8" hidden="1"/>
    <cellStyle name="Hyperlink" xfId="1055" builtinId="8" hidden="1"/>
    <cellStyle name="Hyperlink" xfId="2981" builtinId="8" hidden="1"/>
    <cellStyle name="Hyperlink" xfId="3139" builtinId="8" hidden="1"/>
    <cellStyle name="Hyperlink" xfId="238" builtinId="8" hidden="1"/>
    <cellStyle name="Hyperlink" xfId="5015" builtinId="8" hidden="1"/>
    <cellStyle name="Hyperlink" xfId="775" builtinId="8" hidden="1"/>
    <cellStyle name="Hyperlink" xfId="4813" builtinId="8" hidden="1"/>
    <cellStyle name="Hyperlink" xfId="437" builtinId="8" hidden="1"/>
    <cellStyle name="Hyperlink" xfId="537" builtinId="8" hidden="1"/>
    <cellStyle name="Hyperlink" xfId="3469" builtinId="8" hidden="1"/>
    <cellStyle name="Hyperlink" xfId="3117" builtinId="8" hidden="1"/>
    <cellStyle name="Hyperlink" xfId="1811" builtinId="8" hidden="1"/>
    <cellStyle name="Hyperlink" xfId="1553" builtinId="8" hidden="1"/>
    <cellStyle name="Hyperlink" xfId="821" builtinId="8" hidden="1"/>
    <cellStyle name="Hyperlink" xfId="3073" builtinId="8" hidden="1"/>
    <cellStyle name="Hyperlink" xfId="4647" builtinId="8" hidden="1"/>
    <cellStyle name="Hyperlink" xfId="4537" builtinId="8" hidden="1"/>
    <cellStyle name="Hyperlink" xfId="843" builtinId="8" hidden="1"/>
    <cellStyle name="Hyperlink" xfId="1353" builtinId="8" hidden="1"/>
    <cellStyle name="Hyperlink" xfId="3587" builtinId="8" hidden="1"/>
    <cellStyle name="Hyperlink" xfId="4281" builtinId="8" hidden="1"/>
    <cellStyle name="Hyperlink" xfId="4959" builtinId="8" hidden="1"/>
    <cellStyle name="Hyperlink" xfId="1217" builtinId="8" hidden="1"/>
    <cellStyle name="Hyperlink" xfId="3933" builtinId="8" hidden="1"/>
    <cellStyle name="Hyperlink" xfId="4369" builtinId="8" hidden="1"/>
    <cellStyle name="Hyperlink" xfId="1381" builtinId="8" hidden="1"/>
    <cellStyle name="Hyperlink" xfId="3761" builtinId="8" hidden="1"/>
    <cellStyle name="Hyperlink" xfId="911" builtinId="8" hidden="1"/>
    <cellStyle name="Hyperlink" xfId="393" builtinId="8" hidden="1"/>
    <cellStyle name="Hyperlink" xfId="3311" builtinId="8" hidden="1"/>
    <cellStyle name="Hyperlink" xfId="137" builtinId="8" hidden="1"/>
    <cellStyle name="Hyperlink" xfId="1345" builtinId="8" hidden="1"/>
    <cellStyle name="Hyperlink" xfId="4623" builtinId="8" hidden="1"/>
    <cellStyle name="Hyperlink" xfId="4085" builtinId="8" hidden="1"/>
    <cellStyle name="Hyperlink" xfId="4899" builtinId="8" hidden="1"/>
    <cellStyle name="Hyperlink" xfId="5147" builtinId="8" hidden="1"/>
    <cellStyle name="Hyperlink" xfId="3757" builtinId="8" hidden="1"/>
    <cellStyle name="Hyperlink" xfId="3891" builtinId="8" hidden="1"/>
    <cellStyle name="Hyperlink" xfId="3831" builtinId="8" hidden="1"/>
    <cellStyle name="Hyperlink" xfId="1053" builtinId="8" hidden="1"/>
    <cellStyle name="Hyperlink" xfId="2437" builtinId="8" hidden="1"/>
    <cellStyle name="Hyperlink" xfId="2629" builtinId="8" hidden="1"/>
    <cellStyle name="Hyperlink" xfId="3383" builtinId="8" hidden="1"/>
    <cellStyle name="Hyperlink" xfId="1215" builtinId="8" hidden="1"/>
    <cellStyle name="Hyperlink" xfId="3465" builtinId="8" hidden="1"/>
    <cellStyle name="Hyperlink" xfId="3457" builtinId="8" hidden="1"/>
    <cellStyle name="Hyperlink" xfId="4883" builtinId="8" hidden="1"/>
    <cellStyle name="Hyperlink" xfId="71" builtinId="8" hidden="1"/>
    <cellStyle name="Hyperlink" xfId="1037" builtinId="8" hidden="1"/>
    <cellStyle name="Hyperlink" xfId="709" builtinId="8" hidden="1"/>
    <cellStyle name="Hyperlink" xfId="3827" builtinId="8" hidden="1"/>
    <cellStyle name="Hyperlink" xfId="4579" builtinId="8" hidden="1"/>
    <cellStyle name="Hyperlink" xfId="1283" builtinId="8" hidden="1"/>
    <cellStyle name="Hyperlink" xfId="1575" builtinId="8" hidden="1"/>
    <cellStyle name="Hyperlink" xfId="3687" builtinId="8" hidden="1"/>
    <cellStyle name="Hyperlink" xfId="4655" builtinId="8" hidden="1"/>
    <cellStyle name="Hyperlink" xfId="913" builtinId="8" hidden="1"/>
    <cellStyle name="Hyperlink" xfId="1017" builtinId="8" hidden="1"/>
    <cellStyle name="Hyperlink" xfId="2231" builtinId="8" hidden="1"/>
    <cellStyle name="Hyperlink" xfId="2791" builtinId="8" hidden="1"/>
    <cellStyle name="Hyperlink" xfId="325" builtinId="8" hidden="1"/>
    <cellStyle name="Hyperlink" xfId="51" builtinId="8" hidden="1"/>
    <cellStyle name="Hyperlink" xfId="5079" builtinId="8" hidden="1"/>
    <cellStyle name="Hyperlink" xfId="3871" builtinId="8" hidden="1"/>
    <cellStyle name="Hyperlink" xfId="3217" builtinId="8" hidden="1"/>
    <cellStyle name="Hyperlink" xfId="3419" builtinId="8" hidden="1"/>
    <cellStyle name="Hyperlink" xfId="951" builtinId="8" hidden="1"/>
    <cellStyle name="Hyperlink" xfId="1307" builtinId="8" hidden="1"/>
    <cellStyle name="Hyperlink" xfId="1003" builtinId="8" hidden="1"/>
    <cellStyle name="Hyperlink" xfId="4415" builtinId="8" hidden="1"/>
    <cellStyle name="Hyperlink" xfId="5049" builtinId="8" hidden="1"/>
    <cellStyle name="Hyperlink" xfId="3173" builtinId="8" hidden="1"/>
    <cellStyle name="Hyperlink" xfId="4235" builtinId="8" hidden="1"/>
    <cellStyle name="Hyperlink" xfId="2647" builtinId="8" hidden="1"/>
    <cellStyle name="Hyperlink" xfId="1629" builtinId="8" hidden="1"/>
    <cellStyle name="Hyperlink" xfId="1563" builtinId="8" hidden="1"/>
    <cellStyle name="Hyperlink" xfId="53" builtinId="8" hidden="1"/>
    <cellStyle name="Hyperlink" xfId="1833" builtinId="8" hidden="1"/>
    <cellStyle name="Hyperlink" xfId="2603" builtinId="8" hidden="1"/>
    <cellStyle name="Hyperlink" xfId="1703" builtinId="8" hidden="1"/>
    <cellStyle name="Hyperlink" xfId="4531" builtinId="8" hidden="1"/>
    <cellStyle name="Hyperlink" xfId="799" builtinId="8" hidden="1"/>
    <cellStyle name="Hyperlink" xfId="2793" builtinId="8" hidden="1"/>
    <cellStyle name="Hyperlink" xfId="3485" builtinId="8" hidden="1"/>
    <cellStyle name="Hyperlink" xfId="751" builtinId="8" hidden="1"/>
    <cellStyle name="Hyperlink" xfId="3609" builtinId="8" hidden="1"/>
    <cellStyle name="Hyperlink" xfId="2643" builtinId="8" hidden="1"/>
    <cellStyle name="Hyperlink" xfId="2595" builtinId="8" hidden="1"/>
    <cellStyle name="Hyperlink" xfId="2855" builtinId="8" hidden="1"/>
    <cellStyle name="Hyperlink" xfId="1841" builtinId="8" hidden="1"/>
    <cellStyle name="Hyperlink" xfId="1" builtinId="8" hidden="1"/>
    <cellStyle name="Hyperlink" xfId="3847" builtinId="8" hidden="1"/>
    <cellStyle name="Hyperlink" xfId="1147" builtinId="8" hidden="1"/>
    <cellStyle name="Hyperlink" xfId="3917" builtinId="8" hidden="1"/>
    <cellStyle name="Hyperlink" xfId="4083" builtinId="8" hidden="1"/>
    <cellStyle name="Hyperlink" xfId="357" builtinId="8" hidden="1"/>
    <cellStyle name="Hyperlink" xfId="3351" builtinId="8" hidden="1"/>
    <cellStyle name="Hyperlink" xfId="2459" builtinId="8" hidden="1"/>
    <cellStyle name="Hyperlink" xfId="4431" builtinId="8" hidden="1"/>
    <cellStyle name="Hyperlink" xfId="4397" builtinId="8" hidden="1"/>
    <cellStyle name="Hyperlink" xfId="69" builtinId="8" hidden="1"/>
    <cellStyle name="Hyperlink" xfId="2525" builtinId="8" hidden="1"/>
    <cellStyle name="Hyperlink" xfId="5173" builtinId="8" hidden="1"/>
    <cellStyle name="Hyperlink" xfId="2847" builtinId="8" hidden="1"/>
    <cellStyle name="Hyperlink" xfId="3481" builtinId="8" hidden="1"/>
    <cellStyle name="Hyperlink" xfId="1493" builtinId="8" hidden="1"/>
    <cellStyle name="Hyperlink" xfId="4069" builtinId="8" hidden="1"/>
    <cellStyle name="Hyperlink" xfId="1015" builtinId="8" hidden="1"/>
    <cellStyle name="Hyperlink" xfId="755" builtinId="8" hidden="1"/>
    <cellStyle name="Hyperlink" xfId="2811" builtinId="8" hidden="1"/>
    <cellStyle name="Hyperlink" xfId="2473" builtinId="8" hidden="1"/>
    <cellStyle name="Hyperlink" xfId="1725" builtinId="8" hidden="1"/>
    <cellStyle name="Hyperlink" xfId="139" builtinId="8" hidden="1"/>
    <cellStyle name="Hyperlink" xfId="165" builtinId="8" hidden="1"/>
    <cellStyle name="Hyperlink" xfId="3509" builtinId="8" hidden="1"/>
    <cellStyle name="Hyperlink" xfId="2061" builtinId="8" hidden="1"/>
    <cellStyle name="Hyperlink" xfId="3273" builtinId="8" hidden="1"/>
    <cellStyle name="Hyperlink" xfId="1427" builtinId="8" hidden="1"/>
    <cellStyle name="Hyperlink" xfId="2701" builtinId="8" hidden="1"/>
    <cellStyle name="Hyperlink" xfId="3347" builtinId="8" hidden="1"/>
    <cellStyle name="Hyperlink" xfId="4555" builtinId="8" hidden="1"/>
    <cellStyle name="Hyperlink" xfId="1859" builtinId="8" hidden="1"/>
    <cellStyle name="Hyperlink" xfId="1137" builtinId="8" hidden="1"/>
    <cellStyle name="Hyperlink" xfId="5187" builtinId="8" hidden="1"/>
    <cellStyle name="Hyperlink" xfId="5067" builtinId="8" hidden="1"/>
    <cellStyle name="Hyperlink" xfId="359" builtinId="8" hidden="1"/>
    <cellStyle name="Hyperlink" xfId="2257" builtinId="8" hidden="1"/>
    <cellStyle name="Hyperlink" xfId="121" builtinId="8" hidden="1"/>
    <cellStyle name="Hyperlink" xfId="4469" builtinId="8" hidden="1"/>
    <cellStyle name="Hyperlink" xfId="953" builtinId="8" hidden="1"/>
    <cellStyle name="Hyperlink" xfId="4357" builtinId="8" hidden="1"/>
    <cellStyle name="Hyperlink" xfId="2383" builtinId="8" hidden="1"/>
    <cellStyle name="Hyperlink" xfId="4293" builtinId="8" hidden="1"/>
    <cellStyle name="Hyperlink" xfId="1917" builtinId="8" hidden="1"/>
    <cellStyle name="Hyperlink" xfId="777" builtinId="8" hidden="1"/>
    <cellStyle name="Hyperlink" xfId="101" builtinId="8" hidden="1"/>
    <cellStyle name="Hyperlink" xfId="2521" builtinId="8" hidden="1"/>
    <cellStyle name="Hyperlink" xfId="3833" builtinId="8" hidden="1"/>
    <cellStyle name="Hyperlink" xfId="2573" builtinId="8" hidden="1"/>
    <cellStyle name="Hyperlink" xfId="2347" builtinId="8" hidden="1"/>
    <cellStyle name="Hyperlink" xfId="5045" builtinId="8" hidden="1"/>
    <cellStyle name="Hyperlink" xfId="1515" builtinId="8" hidden="1"/>
    <cellStyle name="Hyperlink" xfId="4185" builtinId="8" hidden="1"/>
    <cellStyle name="Hyperlink" xfId="2427" builtinId="8" hidden="1"/>
    <cellStyle name="Hyperlink" xfId="3473" builtinId="8" hidden="1"/>
    <cellStyle name="Hyperlink" xfId="5225" builtinId="8" hidden="1"/>
    <cellStyle name="Hyperlink" xfId="4715" builtinId="8" hidden="1"/>
    <cellStyle name="Hyperlink" xfId="1469" builtinId="8" hidden="1"/>
    <cellStyle name="Hyperlink" xfId="3189" builtinId="8" hidden="1"/>
    <cellStyle name="Hyperlink" xfId="3145" builtinId="8" hidden="1"/>
    <cellStyle name="Hyperlink" xfId="2155" builtinId="8" hidden="1"/>
    <cellStyle name="Hyperlink" xfId="4489" builtinId="8" hidden="1"/>
    <cellStyle name="Hyperlink" xfId="1243" builtinId="8" hidden="1"/>
    <cellStyle name="Hyperlink" xfId="4383" builtinId="8" hidden="1"/>
    <cellStyle name="Hyperlink" xfId="4613" builtinId="8" hidden="1"/>
    <cellStyle name="Hyperlink" xfId="3115" builtinId="8" hidden="1"/>
    <cellStyle name="Hyperlink" xfId="3895" builtinId="8" hidden="1"/>
    <cellStyle name="Hyperlink" xfId="3767" builtinId="8" hidden="1"/>
    <cellStyle name="Hyperlink" xfId="3659" builtinId="8" hidden="1"/>
    <cellStyle name="Hyperlink" xfId="4515" builtinId="8" hidden="1"/>
    <cellStyle name="Hyperlink" xfId="2315" builtinId="8" hidden="1"/>
    <cellStyle name="Hyperlink" xfId="5151" builtinId="8" hidden="1"/>
    <cellStyle name="Hyperlink" xfId="2881" builtinId="8" hidden="1"/>
    <cellStyle name="Hyperlink" xfId="4901" builtinId="8" hidden="1"/>
    <cellStyle name="Hyperlink" xfId="4575" builtinId="8" hidden="1"/>
    <cellStyle name="Hyperlink" xfId="37" builtinId="8" hidden="1"/>
    <cellStyle name="Hyperlink" xfId="193" builtinId="8" hidden="1"/>
    <cellStyle name="Hyperlink" xfId="3883" builtinId="8" hidden="1"/>
    <cellStyle name="Hyperlink" xfId="1059" builtinId="8" hidden="1"/>
    <cellStyle name="Hyperlink" xfId="3965" builtinId="8" hidden="1"/>
    <cellStyle name="Hyperlink" xfId="445" builtinId="8" hidden="1"/>
    <cellStyle name="Hyperlink" xfId="3867" builtinId="8" hidden="1"/>
    <cellStyle name="Hyperlink" xfId="65" builtinId="8" hidden="1"/>
    <cellStyle name="Hyperlink" xfId="2043" builtinId="8" hidden="1"/>
    <cellStyle name="Hyperlink" xfId="511" builtinId="8" hidden="1"/>
    <cellStyle name="Hyperlink" xfId="1397" builtinId="8" hidden="1"/>
    <cellStyle name="Hyperlink" xfId="3579" builtinId="8" hidden="1"/>
    <cellStyle name="Hyperlink" xfId="2869" builtinId="8" hidden="1"/>
    <cellStyle name="Hyperlink" xfId="1271" builtinId="8" hidden="1"/>
    <cellStyle name="Hyperlink" xfId="1291" builtinId="8" hidden="1"/>
    <cellStyle name="Hyperlink" xfId="1969" builtinId="8" hidden="1"/>
    <cellStyle name="Hyperlink" xfId="4097" builtinId="8" hidden="1"/>
    <cellStyle name="Hyperlink" xfId="1787" builtinId="8" hidden="1"/>
    <cellStyle name="Hyperlink" xfId="4141" builtinId="8" hidden="1"/>
    <cellStyle name="Hyperlink" xfId="4851" builtinId="8" hidden="1"/>
    <cellStyle name="Hyperlink" xfId="2361" builtinId="8" hidden="1"/>
    <cellStyle name="Hyperlink" xfId="5081" builtinId="8" hidden="1"/>
    <cellStyle name="Hyperlink" xfId="1507" builtinId="8" hidden="1"/>
    <cellStyle name="Hyperlink" xfId="3129" builtinId="8" hidden="1"/>
    <cellStyle name="Hyperlink" xfId="3559" builtinId="8" hidden="1"/>
    <cellStyle name="Hyperlink" xfId="3175" builtinId="8" hidden="1"/>
    <cellStyle name="Hyperlink" xfId="561" builtinId="8" hidden="1"/>
    <cellStyle name="Hyperlink" xfId="4691" builtinId="8" hidden="1"/>
    <cellStyle name="Hyperlink" xfId="2665" builtinId="8" hidden="1"/>
    <cellStyle name="Hyperlink" xfId="1653" builtinId="8" hidden="1"/>
    <cellStyle name="Hyperlink" xfId="2219" builtinId="8" hidden="1"/>
    <cellStyle name="Hyperlink" xfId="505" builtinId="8" hidden="1"/>
    <cellStyle name="Hyperlink" xfId="147" builtinId="8" hidden="1"/>
    <cellStyle name="Hyperlink" xfId="1619" builtinId="8" hidden="1"/>
    <cellStyle name="Hyperlink" xfId="4441" builtinId="8" hidden="1"/>
    <cellStyle name="Hyperlink" xfId="4089" builtinId="8" hidden="1"/>
    <cellStyle name="Hyperlink" xfId="2109" builtinId="8" hidden="1"/>
    <cellStyle name="Hyperlink" xfId="4023" builtinId="8" hidden="1"/>
    <cellStyle name="Hyperlink" xfId="2177" builtinId="8" hidden="1"/>
    <cellStyle name="Hyperlink" xfId="3041" builtinId="8" hidden="1"/>
    <cellStyle name="Hyperlink" xfId="917" builtinId="8" hidden="1"/>
    <cellStyle name="Hyperlink" xfId="2989" builtinId="8" hidden="1"/>
    <cellStyle name="Hyperlink" xfId="2291" builtinId="8" hidden="1"/>
    <cellStyle name="Hyperlink" xfId="3427" builtinId="8" hidden="1"/>
    <cellStyle name="Hyperlink" xfId="3999" builtinId="8" hidden="1"/>
    <cellStyle name="Hyperlink" xfId="1365" builtinId="8" hidden="1"/>
    <cellStyle name="Hyperlink" xfId="3668" builtinId="8" hidden="1"/>
    <cellStyle name="Hyperlink" xfId="2025" builtinId="8" hidden="1"/>
    <cellStyle name="Hyperlink" xfId="349" builtinId="8" hidden="1"/>
    <cellStyle name="Hyperlink" xfId="3841" builtinId="8" hidden="1"/>
    <cellStyle name="Hyperlink" xfId="1511" builtinId="8" hidden="1"/>
    <cellStyle name="Hyperlink" xfId="2337" builtinId="8" hidden="1"/>
    <cellStyle name="Hyperlink" xfId="203" builtinId="8" hidden="1"/>
    <cellStyle name="Hyperlink" xfId="2395" builtinId="8" hidden="1"/>
    <cellStyle name="Hyperlink" xfId="1647" builtinId="8" hidden="1"/>
    <cellStyle name="Hyperlink" xfId="4595" builtinId="8" hidden="1"/>
    <cellStyle name="Hyperlink" xfId="3235" builtinId="8" hidden="1"/>
    <cellStyle name="Hyperlink" xfId="457" builtinId="8" hidden="1"/>
    <cellStyle name="Hyperlink" xfId="5" builtinId="8" hidden="1"/>
    <cellStyle name="Hyperlink" xfId="1809" builtinId="8" hidden="1"/>
    <cellStyle name="Hyperlink" xfId="1347" builtinId="8" hidden="1"/>
    <cellStyle name="Hyperlink" xfId="2141" builtinId="8" hidden="1"/>
    <cellStyle name="Hyperlink" xfId="3453" builtinId="8" hidden="1"/>
    <cellStyle name="Hyperlink" xfId="2091" builtinId="8" hidden="1"/>
    <cellStyle name="Hyperlink" xfId="351" builtinId="8" hidden="1"/>
    <cellStyle name="Hyperlink" xfId="861" builtinId="8" hidden="1"/>
    <cellStyle name="Hyperlink" xfId="5239" builtinId="8" hidden="1"/>
    <cellStyle name="Hyperlink" xfId="1009" builtinId="8" hidden="1"/>
    <cellStyle name="Hyperlink" xfId="1489" builtinId="8" hidden="1"/>
    <cellStyle name="Hyperlink" xfId="25" builtinId="8" hidden="1"/>
    <cellStyle name="Hyperlink" xfId="179" builtinId="8" hidden="1"/>
    <cellStyle name="Hyperlink" xfId="433" builtinId="8" hidden="1"/>
    <cellStyle name="Hyperlink" xfId="1745" builtinId="8" hidden="1"/>
    <cellStyle name="Hyperlink" xfId="1975" builtinId="8" hidden="1"/>
    <cellStyle name="Hyperlink" xfId="3341" builtinId="8" hidden="1"/>
    <cellStyle name="Hyperlink" xfId="4413" builtinId="8" hidden="1"/>
    <cellStyle name="Hyperlink" xfId="573" builtinId="8" hidden="1"/>
    <cellStyle name="Hyperlink" xfId="2823" builtinId="8" hidden="1"/>
    <cellStyle name="Hyperlink" xfId="2341" builtinId="8" hidden="1"/>
    <cellStyle name="Hyperlink" xfId="655" builtinId="8" hidden="1"/>
    <cellStyle name="Hyperlink" xfId="2947" builtinId="8" hidden="1"/>
    <cellStyle name="Hyperlink" xfId="5093" builtinId="8" hidden="1"/>
    <cellStyle name="Hyperlink" xfId="653" builtinId="8" hidden="1"/>
    <cellStyle name="Hyperlink" xfId="1623" builtinId="8" hidden="1"/>
    <cellStyle name="Hyperlink" xfId="1763" builtinId="8" hidden="1"/>
    <cellStyle name="Hyperlink" xfId="627" builtinId="8" hidden="1"/>
    <cellStyle name="Hyperlink" xfId="2375" builtinId="8" hidden="1"/>
    <cellStyle name="Hyperlink" xfId="719" builtinId="8" hidden="1"/>
    <cellStyle name="Hyperlink" xfId="3339" builtinId="8" hidden="1"/>
    <cellStyle name="Hyperlink" xfId="5063" builtinId="8" hidden="1"/>
    <cellStyle name="Hyperlink" xfId="4913" builtinId="8" hidden="1"/>
    <cellStyle name="Hyperlink" xfId="4971" builtinId="8" hidden="1"/>
    <cellStyle name="Hyperlink" xfId="4433" builtinId="8" hidden="1"/>
    <cellStyle name="Hyperlink" xfId="3713" builtinId="8" hidden="1"/>
    <cellStyle name="Hyperlink" xfId="1835" builtinId="8" hidden="1"/>
    <cellStyle name="Hyperlink" xfId="839" builtinId="8" hidden="1"/>
    <cellStyle name="Hyperlink" xfId="3723" builtinId="8" hidden="1"/>
    <cellStyle name="Hyperlink" xfId="339" builtinId="8" hidden="1"/>
    <cellStyle name="Hyperlink" xfId="4315" builtinId="8" hidden="1"/>
    <cellStyle name="Hyperlink" xfId="129" builtinId="8" hidden="1"/>
    <cellStyle name="Hyperlink" xfId="1213" builtinId="8" hidden="1"/>
    <cellStyle name="Hyperlink" xfId="5087" builtinId="8" hidden="1"/>
    <cellStyle name="Hyperlink" xfId="909" builtinId="8" hidden="1"/>
    <cellStyle name="Hyperlink" xfId="1247" builtinId="8" hidden="1"/>
    <cellStyle name="Hyperlink" xfId="4867" builtinId="8" hidden="1"/>
    <cellStyle name="Hyperlink" xfId="3203" builtinId="8" hidden="1"/>
    <cellStyle name="Hyperlink" xfId="3661" builtinId="8" hidden="1"/>
    <cellStyle name="Hyperlink" xfId="1535" builtinId="8" hidden="1"/>
    <cellStyle name="Hyperlink" xfId="5265" builtinId="8" hidden="1"/>
    <cellStyle name="Hyperlink" xfId="5261" builtinId="8" hidden="1"/>
    <cellStyle name="Hyperlink" xfId="5243" builtinId="8" hidden="1"/>
    <cellStyle name="Hyperlink" xfId="3305" builtinId="8" hidden="1"/>
    <cellStyle name="Hyperlink" xfId="3393" builtinId="8" hidden="1"/>
    <cellStyle name="Hyperlink" xfId="937" builtinId="8" hidden="1"/>
    <cellStyle name="Hyperlink" xfId="869" builtinId="8" hidden="1"/>
    <cellStyle name="Hyperlink" xfId="133" builtinId="8" hidden="1"/>
    <cellStyle name="Hyperlink" xfId="3371" builtinId="8" hidden="1"/>
    <cellStyle name="Hyperlink" xfId="3461" builtinId="8" hidden="1"/>
    <cellStyle name="Hyperlink" xfId="4535" builtinId="8" hidden="1"/>
    <cellStyle name="Hyperlink" xfId="3233" builtinId="8" hidden="1"/>
    <cellStyle name="Hyperlink" xfId="63" builtinId="8" hidden="1"/>
    <cellStyle name="Hyperlink" xfId="5159" builtinId="8" hidden="1"/>
    <cellStyle name="Hyperlink" xfId="1513" builtinId="8" hidden="1"/>
    <cellStyle name="Hyperlink" xfId="657" builtinId="8" hidden="1"/>
    <cellStyle name="Hyperlink" xfId="85" builtinId="8" hidden="1"/>
    <cellStyle name="Hyperlink" xfId="3143" builtinId="8" hidden="1"/>
    <cellStyle name="Hyperlink" xfId="2173" builtinId="8" hidden="1"/>
    <cellStyle name="Hyperlink" xfId="171" builtinId="8" hidden="1"/>
    <cellStyle name="Hyperlink" xfId="3759" builtinId="8" hidden="1"/>
    <cellStyle name="Hyperlink" xfId="2715" builtinId="8" hidden="1"/>
    <cellStyle name="Hyperlink" xfId="5129" builtinId="8" hidden="1"/>
    <cellStyle name="Hyperlink" xfId="615" builtinId="8" hidden="1"/>
    <cellStyle name="Hyperlink" xfId="2419" builtinId="8" hidden="1"/>
    <cellStyle name="Hyperlink" xfId="1419" builtinId="8" hidden="1"/>
    <cellStyle name="Hyperlink" xfId="2333" builtinId="8" hidden="1"/>
    <cellStyle name="Hyperlink" xfId="155" builtinId="8" hidden="1"/>
    <cellStyle name="Hyperlink" xfId="3355" builtinId="8" hidden="1"/>
    <cellStyle name="Hyperlink" xfId="607" builtinId="8" hidden="1"/>
    <cellStyle name="Hyperlink" xfId="2623" builtinId="8" hidden="1"/>
    <cellStyle name="Hyperlink" xfId="1785" builtinId="8" hidden="1"/>
    <cellStyle name="Hyperlink" xfId="1599" builtinId="8" hidden="1"/>
    <cellStyle name="Hyperlink" xfId="3633" builtinId="8" hidden="1"/>
    <cellStyle name="Hyperlink" xfId="4203" builtinId="8" hidden="1"/>
    <cellStyle name="Hyperlink" xfId="1895" builtinId="8" hidden="1"/>
    <cellStyle name="Hyperlink" xfId="3625" builtinId="8" hidden="1"/>
    <cellStyle name="Hyperlink" xfId="3209" builtinId="8" hidden="1"/>
    <cellStyle name="Hyperlink" xfId="2619" builtinId="8" hidden="1"/>
    <cellStyle name="Hyperlink" xfId="1621" builtinId="8" hidden="1"/>
    <cellStyle name="Hyperlink" xfId="2779" builtinId="8" hidden="1"/>
    <cellStyle name="Hyperlink" xfId="4747" builtinId="8" hidden="1"/>
    <cellStyle name="Hyperlink" xfId="2871" builtinId="8" hidden="1"/>
    <cellStyle name="Hyperlink" xfId="1729" builtinId="8" hidden="1"/>
    <cellStyle name="Hyperlink" xfId="1289" builtinId="8" hidden="1"/>
    <cellStyle name="Hyperlink" xfId="2215" builtinId="8" hidden="1"/>
    <cellStyle name="Hyperlink" xfId="879" builtinId="8" hidden="1"/>
    <cellStyle name="Hyperlink" xfId="1801" builtinId="8" hidden="1"/>
    <cellStyle name="Hyperlink" xfId="173" builtinId="8" hidden="1"/>
    <cellStyle name="Hyperlink" xfId="3699" builtinId="8" hidden="1"/>
    <cellStyle name="Hyperlink" xfId="2201" builtinId="8" hidden="1"/>
    <cellStyle name="Hyperlink" xfId="3051" builtinId="8" hidden="1"/>
    <cellStyle name="Hyperlink" xfId="779" builtinId="8" hidden="1"/>
    <cellStyle name="Hyperlink" xfId="3411" builtinId="8" hidden="1"/>
    <cellStyle name="Hyperlink" xfId="303" builtinId="8" hidden="1"/>
    <cellStyle name="Hyperlink" xfId="4443" builtinId="8" hidden="1"/>
    <cellStyle name="Hyperlink" xfId="1207" builtinId="8" hidden="1"/>
    <cellStyle name="Hyperlink" xfId="3953" builtinId="8" hidden="1"/>
    <cellStyle name="Hyperlink" xfId="4259" builtinId="8" hidden="1"/>
    <cellStyle name="Hyperlink" xfId="4677" builtinId="8" hidden="1"/>
    <cellStyle name="Hyperlink" xfId="4987" builtinId="8" hidden="1"/>
    <cellStyle name="Hyperlink" xfId="1907" builtinId="8" hidden="1"/>
    <cellStyle name="Hyperlink" xfId="1151" builtinId="8" hidden="1"/>
    <cellStyle name="Hyperlink" xfId="3223" builtinId="8" hidden="1"/>
    <cellStyle name="Hyperlink" xfId="4713" builtinId="8" hidden="1"/>
    <cellStyle name="Hyperlink" xfId="2119" builtinId="8" hidden="1"/>
    <cellStyle name="Hyperlink" xfId="3627" builtinId="8" hidden="1"/>
    <cellStyle name="Hyperlink" xfId="2999" builtinId="8" hidden="1"/>
    <cellStyle name="Hyperlink" xfId="3529" builtinId="8" hidden="1"/>
    <cellStyle name="Hyperlink" xfId="4481" builtinId="8" hidden="1"/>
    <cellStyle name="Hyperlink" xfId="253" builtinId="8" hidden="1"/>
    <cellStyle name="Hyperlink" xfId="3889" builtinId="8" hidden="1"/>
    <cellStyle name="Hyperlink" xfId="259" builtinId="8" hidden="1"/>
    <cellStyle name="Hyperlink" xfId="2179" builtinId="8" hidden="1"/>
    <cellStyle name="Hyperlink" xfId="1159" builtinId="8" hidden="1"/>
    <cellStyle name="Hyperlink" xfId="3645" builtinId="8" hidden="1"/>
    <cellStyle name="Hyperlink" xfId="3225" builtinId="8" hidden="1"/>
    <cellStyle name="Hyperlink" xfId="127" builtinId="8" hidden="1"/>
    <cellStyle name="Hyperlink" xfId="4131" builtinId="8" hidden="1"/>
    <cellStyle name="Hyperlink" xfId="4583" builtinId="8" hidden="1"/>
    <cellStyle name="Hyperlink" xfId="1319" builtinId="8" hidden="1"/>
    <cellStyle name="Hyperlink" xfId="637" builtinId="8" hidden="1"/>
    <cellStyle name="Hyperlink" xfId="2267" builtinId="8" hidden="1"/>
    <cellStyle name="Hyperlink" xfId="1883" builtinId="8" hidden="1"/>
    <cellStyle name="Hyperlink" xfId="1223" builtinId="8" hidden="1"/>
    <cellStyle name="Hyperlink" xfId="3205" builtinId="8" hidden="1"/>
    <cellStyle name="Hyperlink" xfId="327" builtinId="8" hidden="1"/>
    <cellStyle name="Hyperlink" xfId="1267" builtinId="8" hidden="1"/>
    <cellStyle name="Hyperlink" xfId="4807" builtinId="8" hidden="1"/>
    <cellStyle name="Hyperlink" xfId="1375" builtinId="8" hidden="1"/>
    <cellStyle name="Hyperlink" xfId="3641" builtinId="8" hidden="1"/>
    <cellStyle name="Hyperlink" xfId="4393" builtinId="8" hidden="1"/>
    <cellStyle name="Hyperlink" xfId="1133" builtinId="8" hidden="1"/>
    <cellStyle name="Hyperlink" xfId="4153" builtinId="8" hidden="1"/>
    <cellStyle name="Hyperlink" xfId="2769" builtinId="8" hidden="1"/>
    <cellStyle name="Hyperlink" xfId="5005" builtinId="8" hidden="1"/>
    <cellStyle name="Hyperlink" xfId="4133" builtinId="8" hidden="1"/>
    <cellStyle name="Hyperlink" xfId="2277" builtinId="8" hidden="1"/>
    <cellStyle name="Hyperlink" xfId="811" builtinId="8" hidden="1"/>
    <cellStyle name="Hyperlink" xfId="3125" builtinId="8" hidden="1"/>
    <cellStyle name="Hyperlink" xfId="1197" builtinId="8" hidden="1"/>
    <cellStyle name="Hyperlink" xfId="4957" builtinId="8" hidden="1"/>
    <cellStyle name="Hyperlink" xfId="283" builtinId="8" hidden="1"/>
    <cellStyle name="Hyperlink" xfId="3259" builtinId="8" hidden="1"/>
    <cellStyle name="Hyperlink" xfId="1479" builtinId="8" hidden="1"/>
    <cellStyle name="Hyperlink" xfId="1849" builtinId="8" hidden="1"/>
    <cellStyle name="Hyperlink" xfId="5257" builtinId="8" hidden="1"/>
    <cellStyle name="Hyperlink" xfId="1855" builtinId="8" hidden="1"/>
    <cellStyle name="Hyperlink" xfId="5153" builtinId="8" hidden="1"/>
    <cellStyle name="Hyperlink" xfId="1525" builtinId="8" hidden="1"/>
    <cellStyle name="Hyperlink" xfId="705" builtinId="8" hidden="1"/>
    <cellStyle name="Hyperlink" xfId="4217" builtinId="8" hidden="1"/>
    <cellStyle name="Hyperlink" xfId="1311" builtinId="8" hidden="1"/>
    <cellStyle name="Hyperlink" xfId="2399" builtinId="8" hidden="1"/>
    <cellStyle name="Hyperlink" xfId="3707" builtinId="8" hidden="1"/>
    <cellStyle name="Hyperlink" xfId="3873" builtinId="8" hidden="1"/>
    <cellStyle name="Hyperlink" xfId="1069" builtinId="8" hidden="1"/>
    <cellStyle name="Hyperlink" xfId="4227" builtinId="8" hidden="1"/>
    <cellStyle name="Hyperlink" xfId="4241" builtinId="8" hidden="1"/>
    <cellStyle name="Hyperlink" xfId="4519" builtinId="8" hidden="1"/>
    <cellStyle name="Hyperlink" xfId="195" builtinId="8" hidden="1"/>
    <cellStyle name="Hyperlink" xfId="4417" builtinId="8" hidden="1"/>
    <cellStyle name="Hyperlink" xfId="1613" builtinId="8" hidden="1"/>
    <cellStyle name="Hyperlink" xfId="4973" builtinId="8" hidden="1"/>
    <cellStyle name="Hyperlink" xfId="867" builtinId="8" hidden="1"/>
    <cellStyle name="Hyperlink" xfId="3643" builtinId="8" hidden="1"/>
    <cellStyle name="Hyperlink" xfId="4231" builtinId="8" hidden="1"/>
    <cellStyle name="Hyperlink" xfId="2463" builtinId="8" hidden="1"/>
    <cellStyle name="Hyperlink" xfId="959" builtinId="8" hidden="1"/>
    <cellStyle name="Hyperlink" xfId="2919" builtinId="8" hidden="1"/>
    <cellStyle name="Hyperlink" xfId="2409" builtinId="8" hidden="1"/>
    <cellStyle name="Hyperlink" xfId="743" builtinId="8" hidden="1"/>
    <cellStyle name="Hyperlink" xfId="997" builtinId="8" hidden="1"/>
    <cellStyle name="Hyperlink" xfId="2425" builtinId="8" hidden="1"/>
    <cellStyle name="Hyperlink" xfId="3657" builtinId="8" hidden="1"/>
    <cellStyle name="Hyperlink" xfId="2533" builtinId="8" hidden="1"/>
    <cellStyle name="Hyperlink" xfId="2345" builtinId="8" hidden="1"/>
    <cellStyle name="Hyperlink" xfId="4351" builtinId="8" hidden="1"/>
    <cellStyle name="Hyperlink" xfId="1595" builtinId="8" hidden="1"/>
    <cellStyle name="Hyperlink" xfId="2489" builtinId="8" hidden="1"/>
    <cellStyle name="Hyperlink" xfId="4775" builtinId="8" hidden="1"/>
    <cellStyle name="Hyperlink" xfId="3429" builtinId="8" hidden="1"/>
    <cellStyle name="Hyperlink" xfId="4445" builtinId="8" hidden="1"/>
    <cellStyle name="Hyperlink" xfId="4277" builtinId="8" hidden="1"/>
    <cellStyle name="Hyperlink" xfId="3749" builtinId="8" hidden="1"/>
    <cellStyle name="Hyperlink" xfId="3279" builtinId="8" hidden="1"/>
    <cellStyle name="Hyperlink" xfId="893" builtinId="8" hidden="1"/>
    <cellStyle name="Hyperlink" xfId="4757" builtinId="8" hidden="1"/>
    <cellStyle name="Hyperlink" xfId="1921" builtinId="8" hidden="1"/>
    <cellStyle name="Hyperlink" xfId="773" builtinId="8" hidden="1"/>
    <cellStyle name="Hyperlink" xfId="4719" builtinId="8" hidden="1"/>
    <cellStyle name="Hyperlink" xfId="35" builtinId="8" hidden="1"/>
    <cellStyle name="Hyperlink" xfId="1423" builtinId="8" hidden="1"/>
    <cellStyle name="Hyperlink" xfId="3017" builtinId="8" hidden="1"/>
    <cellStyle name="Hyperlink" xfId="5011" builtinId="8" hidden="1"/>
    <cellStyle name="Hyperlink" xfId="3059" builtinId="8" hidden="1"/>
    <cellStyle name="Hyperlink" xfId="3815" builtinId="8" hidden="1"/>
    <cellStyle name="Hyperlink" xfId="5169" builtinId="8" hidden="1"/>
    <cellStyle name="Hyperlink" xfId="461" builtinId="8" hidden="1"/>
    <cellStyle name="Hyperlink" xfId="1723" builtinId="8" hidden="1"/>
    <cellStyle name="Hyperlink" xfId="4077" builtinId="8" hidden="1"/>
    <cellStyle name="Hyperlink" xfId="5189" builtinId="8" hidden="1"/>
    <cellStyle name="Hyperlink" xfId="4379" builtinId="8" hidden="1"/>
    <cellStyle name="Hyperlink" xfId="1251" builtinId="8" hidden="1"/>
    <cellStyle name="Hyperlink" xfId="899" builtinId="8" hidden="1"/>
    <cellStyle name="Hyperlink" xfId="651" builtinId="8" hidden="1"/>
    <cellStyle name="Hyperlink" xfId="1495" builtinId="8" hidden="1"/>
    <cellStyle name="Hyperlink" xfId="1769" builtinId="8" hidden="1"/>
    <cellStyle name="Hyperlink" xfId="649" builtinId="8" hidden="1"/>
    <cellStyle name="Hyperlink" xfId="1265" builtinId="8" hidden="1"/>
    <cellStyle name="Hyperlink" xfId="1409" builtinId="8" hidden="1"/>
    <cellStyle name="Hyperlink" xfId="3501" builtinId="8" hidden="1"/>
    <cellStyle name="Hyperlink" xfId="3555" builtinId="8" hidden="1"/>
    <cellStyle name="Hyperlink" xfId="987" builtinId="8" hidden="1"/>
    <cellStyle name="Hyperlink" xfId="3119" builtinId="8" hidden="1"/>
    <cellStyle name="Hyperlink" xfId="2359" builtinId="8" hidden="1"/>
    <cellStyle name="Hyperlink" xfId="2625" builtinId="8" hidden="1"/>
    <cellStyle name="Hyperlink" xfId="49" builtinId="8" hidden="1"/>
    <cellStyle name="Hyperlink" xfId="3519" builtinId="8" hidden="1"/>
    <cellStyle name="Hyperlink" xfId="1943" builtinId="8" hidden="1"/>
    <cellStyle name="Hyperlink" xfId="2795" builtinId="8" hidden="1"/>
    <cellStyle name="Hyperlink" xfId="4349" builtinId="8" hidden="1"/>
    <cellStyle name="Hyperlink" xfId="1967" builtinId="8" hidden="1"/>
    <cellStyle name="Hyperlink" xfId="2675" builtinId="8" hidden="1"/>
    <cellStyle name="Hyperlink" xfId="345" builtinId="8" hidden="1"/>
    <cellStyle name="Hyperlink" xfId="1001" builtinId="8" hidden="1"/>
    <cellStyle name="Hyperlink" xfId="2449" builtinId="8" hidden="1"/>
    <cellStyle name="Hyperlink" xfId="3255" builtinId="8" hidden="1"/>
    <cellStyle name="Hyperlink" xfId="4439" builtinId="8" hidden="1"/>
    <cellStyle name="Hyperlink" xfId="3915" builtinId="8" hidden="1"/>
    <cellStyle name="Hyperlink" xfId="1389" builtinId="8" hidden="1"/>
    <cellStyle name="Hyperlink" xfId="4769" builtinId="8" hidden="1"/>
    <cellStyle name="Hyperlink" xfId="2875" builtinId="8" hidden="1"/>
    <cellStyle name="Hyperlink" xfId="2765" builtinId="8" hidden="1"/>
    <cellStyle name="Hyperlink" xfId="2873" builtinId="8" hidden="1"/>
    <cellStyle name="Hyperlink" xfId="3985" builtinId="8" hidden="1"/>
    <cellStyle name="Hyperlink" xfId="1845" builtinId="8" hidden="1"/>
    <cellStyle name="Hyperlink" xfId="3897" builtinId="8" hidden="1"/>
    <cellStyle name="Hyperlink" xfId="2307" builtinId="8" hidden="1"/>
    <cellStyle name="Hyperlink" xfId="97" builtinId="8" hidden="1"/>
    <cellStyle name="Hyperlink" xfId="2579" builtinId="8" hidden="1"/>
    <cellStyle name="Hyperlink" xfId="3664" builtinId="8" hidden="1"/>
    <cellStyle name="Hyperlink" xfId="1565" builtinId="8" hidden="1"/>
    <cellStyle name="Hyperlink" xfId="5137" builtinId="8" hidden="1"/>
    <cellStyle name="Hyperlink" xfId="4843" builtinId="8" hidden="1"/>
    <cellStyle name="Hyperlink" xfId="4567" builtinId="8" hidden="1"/>
    <cellStyle name="Hyperlink" xfId="4501" builtinId="8" hidden="1"/>
    <cellStyle name="Hyperlink" xfId="2403" builtinId="8" hidden="1"/>
    <cellStyle name="Hyperlink" xfId="4951" builtinId="8" hidden="1"/>
    <cellStyle name="Hyperlink" xfId="3009" builtinId="8" hidden="1"/>
    <cellStyle name="Hyperlink" xfId="4511" builtinId="8" hidden="1"/>
    <cellStyle name="Hyperlink" xfId="2255" builtinId="8" hidden="1"/>
    <cellStyle name="Hyperlink" xfId="1667" builtinId="8" hidden="1"/>
    <cellStyle name="Hyperlink" xfId="3019" builtinId="8" hidden="1"/>
    <cellStyle name="Hyperlink" xfId="4253" builtinId="8" hidden="1"/>
    <cellStyle name="Hyperlink" xfId="4881" builtinId="8" hidden="1"/>
    <cellStyle name="Hyperlink" xfId="2703" builtinId="8" hidden="1"/>
    <cellStyle name="Hyperlink" xfId="9" builtinId="8" hidden="1"/>
    <cellStyle name="Hyperlink" xfId="3969" builtinId="8" hidden="1"/>
    <cellStyle name="Hyperlink" xfId="3147" builtinId="8" hidden="1"/>
    <cellStyle name="Hyperlink" xfId="4181" builtinId="8" hidden="1"/>
    <cellStyle name="Hyperlink" xfId="2589" builtinId="8" hidden="1"/>
    <cellStyle name="Hyperlink" xfId="673" builtinId="8" hidden="1"/>
    <cellStyle name="Hyperlink" xfId="3653" builtinId="8" hidden="1"/>
    <cellStyle name="Hyperlink" xfId="2157" builtinId="8" hidden="1"/>
    <cellStyle name="Hyperlink" xfId="747" builtinId="8" hidden="1"/>
    <cellStyle name="Hyperlink" xfId="787" builtinId="8" hidden="1"/>
    <cellStyle name="Hyperlink" xfId="531" builtinId="8" hidden="1"/>
    <cellStyle name="Hyperlink" xfId="4249" builtinId="8" hidden="1"/>
    <cellStyle name="Hyperlink" xfId="713" builtinId="8" hidden="1"/>
    <cellStyle name="Hyperlink" xfId="1415" builtinId="8" hidden="1"/>
    <cellStyle name="Hyperlink" xfId="3837" builtinId="8" hidden="1"/>
    <cellStyle name="Hyperlink" xfId="2041" builtinId="8" hidden="1"/>
    <cellStyle name="Hyperlink" xfId="935" builtinId="8" hidden="1"/>
    <cellStyle name="Hyperlink" xfId="2829" builtinId="8" hidden="1"/>
    <cellStyle name="Hyperlink" xfId="2085" builtinId="8" hidden="1"/>
    <cellStyle name="Hyperlink" xfId="3691" builtinId="8" hidden="1"/>
    <cellStyle name="Hyperlink" xfId="111" builtinId="8" hidden="1"/>
    <cellStyle name="Hyperlink" xfId="737" builtinId="8" hidden="1"/>
    <cellStyle name="Hyperlink" xfId="635" builtinId="8" hidden="1"/>
    <cellStyle name="Hyperlink" xfId="979" builtinId="8" hidden="1"/>
    <cellStyle name="Hyperlink" xfId="2621" builtinId="8" hidden="1"/>
    <cellStyle name="Hyperlink" xfId="3155" builtinId="8" hidden="1"/>
    <cellStyle name="Hyperlink" xfId="341" builtinId="8" hidden="1"/>
    <cellStyle name="Hyperlink" xfId="1237" builtinId="8" hidden="1"/>
    <cellStyle name="Hyperlink" xfId="1775" builtinId="8" hidden="1"/>
    <cellStyle name="Hyperlink" xfId="1853" builtinId="8" hidden="1"/>
    <cellStyle name="Hyperlink" xfId="2757" builtinId="8" hidden="1"/>
    <cellStyle name="Hyperlink" xfId="228" builtinId="8" hidden="1"/>
    <cellStyle name="Hyperlink" xfId="3613" builtinId="8" hidden="1"/>
    <cellStyle name="Hyperlink" xfId="1313" builtinId="8" hidden="1"/>
    <cellStyle name="Hyperlink" xfId="675" builtinId="8" hidden="1"/>
    <cellStyle name="Hyperlink" xfId="4857" builtinId="8" hidden="1"/>
    <cellStyle name="Hyperlink" xfId="941" builtinId="8" hidden="1"/>
    <cellStyle name="Hyperlink" xfId="1485" builtinId="8" hidden="1"/>
    <cellStyle name="Hyperlink" xfId="365" builtinId="8" hidden="1"/>
    <cellStyle name="Hyperlink" xfId="2097" builtinId="8" hidden="1"/>
    <cellStyle name="Hyperlink" xfId="2937" builtinId="8" hidden="1"/>
    <cellStyle name="Hyperlink" xfId="2805" builtinId="8" hidden="1"/>
    <cellStyle name="Hyperlink" xfId="4437" builtinId="8" hidden="1"/>
    <cellStyle name="Hyperlink" xfId="4213" builtinId="8" hidden="1"/>
    <cellStyle name="Hyperlink" xfId="5181" builtinId="8" hidden="1"/>
    <cellStyle name="Hyperlink" xfId="391" builtinId="8" hidden="1"/>
    <cellStyle name="Hyperlink" xfId="4915" builtinId="8" hidden="1"/>
    <cellStyle name="Hyperlink" xfId="4265" builtinId="8" hidden="1"/>
    <cellStyle name="Hyperlink" xfId="209" builtinId="8" hidden="1"/>
    <cellStyle name="Hyperlink" xfId="1395" builtinId="8" hidden="1"/>
    <cellStyle name="Hyperlink" xfId="877" builtinId="8" hidden="1"/>
    <cellStyle name="Hyperlink" xfId="1287" builtinId="8" hidden="1"/>
    <cellStyle name="Hyperlink" xfId="4215" builtinId="8" hidden="1"/>
    <cellStyle name="Hyperlink" xfId="5193" builtinId="8" hidden="1"/>
    <cellStyle name="Hyperlink" xfId="4989" builtinId="8" hidden="1"/>
    <cellStyle name="Hyperlink" xfId="3047" builtinId="8" hidden="1"/>
    <cellStyle name="Hyperlink" xfId="555" builtinId="8" hidden="1"/>
    <cellStyle name="Hyperlink" xfId="1847" builtinId="8" hidden="1"/>
    <cellStyle name="Hyperlink" xfId="3261" builtinId="8" hidden="1"/>
    <cellStyle name="Hyperlink" xfId="1747" builtinId="8" hidden="1"/>
    <cellStyle name="Hyperlink" xfId="3781" builtinId="8" hidden="1"/>
    <cellStyle name="Hyperlink" xfId="263" builtinId="8" hidden="1"/>
    <cellStyle name="Hyperlink" xfId="1827" builtinId="8" hidden="1"/>
    <cellStyle name="Hyperlink" xfId="4387" builtinId="8" hidden="1"/>
    <cellStyle name="Hyperlink" xfId="2195" builtinId="8" hidden="1"/>
    <cellStyle name="Hyperlink" xfId="4421" builtinId="8" hidden="1"/>
    <cellStyle name="Hyperlink" xfId="447" builtinId="8" hidden="1"/>
    <cellStyle name="Hyperlink" xfId="1425" builtinId="8" hidden="1"/>
    <cellStyle name="Hyperlink" xfId="383" builtinId="8" hidden="1"/>
    <cellStyle name="Hyperlink" xfId="1093" builtinId="8" hidden="1"/>
    <cellStyle name="Hyperlink" xfId="3745" builtinId="8" hidden="1"/>
    <cellStyle name="Hyperlink" xfId="3879" builtinId="8" hidden="1"/>
    <cellStyle name="Hyperlink" xfId="1329" builtinId="8" hidden="1"/>
    <cellStyle name="Hyperlink" xfId="4499" builtinId="8" hidden="1"/>
    <cellStyle name="Hyperlink" xfId="4005" builtinId="8" hidden="1"/>
    <cellStyle name="Hyperlink" xfId="367" builtinId="8" hidden="1"/>
    <cellStyle name="Hyperlink" xfId="3563" builtinId="8" hidden="1"/>
    <cellStyle name="Hyperlink" xfId="4885" builtinId="8" hidden="1"/>
    <cellStyle name="Hyperlink" xfId="2217" builtinId="8" hidden="1"/>
    <cellStyle name="Hyperlink" xfId="315" builtinId="8" hidden="1"/>
    <cellStyle name="Hyperlink" xfId="3015" builtinId="8" hidden="1"/>
    <cellStyle name="Hyperlink" xfId="3197" builtinId="8" hidden="1"/>
    <cellStyle name="Hyperlink" xfId="455" builtinId="8" hidden="1"/>
    <cellStyle name="Hyperlink" xfId="1805" builtinId="8" hidden="1"/>
    <cellStyle name="Hyperlink" xfId="2121" builtinId="8" hidden="1"/>
    <cellStyle name="Hyperlink" xfId="4119" builtinId="8" hidden="1"/>
    <cellStyle name="Hyperlink" xfId="2747" builtinId="8" hidden="1"/>
    <cellStyle name="Hyperlink" xfId="829" builtinId="8" hidden="1"/>
    <cellStyle name="Hyperlink" xfId="3801" builtinId="8" hidden="1"/>
    <cellStyle name="Hyperlink" xfId="1549" builtinId="8" hidden="1"/>
    <cellStyle name="Hyperlink" xfId="2067" builtinId="8" hidden="1"/>
    <cellStyle name="Hyperlink" xfId="625" builtinId="8" hidden="1"/>
    <cellStyle name="Hyperlink" xfId="1323" builtinId="8" hidden="1"/>
    <cellStyle name="Hyperlink" xfId="4979" builtinId="8" hidden="1"/>
    <cellStyle name="Hyperlink" xfId="1123" builtinId="8" hidden="1"/>
    <cellStyle name="Hyperlink" xfId="5055" builtinId="8" hidden="1"/>
    <cellStyle name="Hyperlink" xfId="1875" builtinId="8" hidden="1"/>
    <cellStyle name="Hyperlink" xfId="2283" builtinId="8" hidden="1"/>
    <cellStyle name="Hyperlink" xfId="669" builtinId="8" hidden="1"/>
    <cellStyle name="Hyperlink" xfId="2685" builtinId="8" hidden="1"/>
    <cellStyle name="Hyperlink" xfId="4229" builtinId="8" hidden="1"/>
    <cellStyle name="Hyperlink" xfId="3603" builtinId="8" hidden="1"/>
    <cellStyle name="Hyperlink" xfId="3281" builtinId="8" hidden="1"/>
    <cellStyle name="Hyperlink" xfId="5163" builtinId="8" hidden="1"/>
    <cellStyle name="Hyperlink" xfId="3075" builtinId="8" hidden="1"/>
    <cellStyle name="Hyperlink" xfId="2633" builtinId="8" hidden="1"/>
    <cellStyle name="Hyperlink" xfId="3385" builtinId="8" hidden="1"/>
    <cellStyle name="Hyperlink" xfId="1517" builtinId="8" hidden="1"/>
    <cellStyle name="Hyperlink" xfId="3623" builtinId="8" hidden="1"/>
    <cellStyle name="Hyperlink" xfId="2289" builtinId="8" hidden="1"/>
    <cellStyle name="Hyperlink" xfId="1795" builtinId="8" hidden="1"/>
    <cellStyle name="Hyperlink" xfId="1987" builtinId="8" hidden="1"/>
    <cellStyle name="Hyperlink" xfId="1433" builtinId="8" hidden="1"/>
    <cellStyle name="Hyperlink" xfId="3021" builtinId="8" hidden="1"/>
    <cellStyle name="Hyperlink" xfId="2037" builtinId="8" hidden="1"/>
    <cellStyle name="Hyperlink" xfId="2553" builtinId="8" hidden="1"/>
    <cellStyle name="Hyperlink" xfId="4017" builtinId="8" hidden="1"/>
    <cellStyle name="Hyperlink" xfId="1143" builtinId="8" hidden="1"/>
    <cellStyle name="Hyperlink" xfId="5207" builtinId="8" hidden="1"/>
    <cellStyle name="Hyperlink" xfId="4353" builtinId="8" hidden="1"/>
    <cellStyle name="Hyperlink" xfId="2979" builtinId="8" hidden="1"/>
    <cellStyle name="Hyperlink" xfId="2857" builtinId="8" hidden="1"/>
    <cellStyle name="Hyperlink" xfId="2297" builtinId="8" hidden="1"/>
    <cellStyle name="Hyperlink" xfId="4497" builtinId="8" hidden="1"/>
    <cellStyle name="Hyperlink" xfId="583" builtinId="8" hidden="1"/>
    <cellStyle name="Hyperlink" xfId="5201" builtinId="8" hidden="1"/>
    <cellStyle name="Hyperlink" xfId="1557" builtinId="8" hidden="1"/>
    <cellStyle name="Hyperlink" xfId="3639" builtinId="8" hidden="1"/>
    <cellStyle name="Hyperlink" xfId="2891" builtinId="8" hidden="1"/>
    <cellStyle name="Hyperlink" xfId="4095" builtinId="8" hidden="1"/>
    <cellStyle name="Hyperlink" xfId="2285" builtinId="8" hidden="1"/>
    <cellStyle name="Hyperlink" xfId="2535" builtinId="8" hidden="1"/>
    <cellStyle name="Hyperlink" xfId="317" builtinId="8" hidden="1"/>
    <cellStyle name="Hyperlink" xfId="4703" builtinId="8" hidden="1"/>
    <cellStyle name="Hyperlink" xfId="3463" builtinId="8" hidden="1"/>
    <cellStyle name="Hyperlink" xfId="2357" builtinId="8" hidden="1"/>
    <cellStyle name="Hyperlink" xfId="3599" builtinId="8" hidden="1"/>
    <cellStyle name="Hyperlink" xfId="789" builtinId="8" hidden="1"/>
    <cellStyle name="Hyperlink" xfId="4649" builtinId="8" hidden="1"/>
    <cellStyle name="Hyperlink" xfId="2689" builtinId="8" hidden="1"/>
    <cellStyle name="Hyperlink" xfId="4243" builtinId="8" hidden="1"/>
    <cellStyle name="Hyperlink" xfId="1209" builtinId="8" hidden="1"/>
    <cellStyle name="Hyperlink" xfId="4675" builtinId="8" hidden="1"/>
    <cellStyle name="Hyperlink" xfId="4543" builtinId="8" hidden="1"/>
    <cellStyle name="Hyperlink" xfId="45" builtinId="8" hidden="1"/>
    <cellStyle name="Hyperlink" xfId="249" builtinId="8" hidden="1"/>
    <cellStyle name="Hyperlink" xfId="2547" builtinId="8" hidden="1"/>
    <cellStyle name="Hyperlink" xfId="3725" builtinId="8" hidden="1"/>
    <cellStyle name="Hyperlink" xfId="1897" builtinId="8" hidden="1"/>
    <cellStyle name="Hyperlink" xfId="3379" builtinId="8" hidden="1"/>
    <cellStyle name="Hyperlink" xfId="2253" builtinId="8" hidden="1"/>
    <cellStyle name="Hyperlink" xfId="783" builtinId="8" hidden="1"/>
    <cellStyle name="Hyperlink" xfId="4865" builtinId="8" hidden="1"/>
    <cellStyle name="Hyperlink" xfId="4761" builtinId="8" hidden="1"/>
    <cellStyle name="Hyperlink" xfId="2105" builtinId="8" hidden="1"/>
    <cellStyle name="Hyperlink" xfId="4503" builtinId="8" hidden="1"/>
    <cellStyle name="Hyperlink" xfId="2581" builtinId="8" hidden="1"/>
    <cellStyle name="Hyperlink" xfId="151" builtinId="8" hidden="1"/>
    <cellStyle name="Hyperlink" xfId="4247" builtinId="8" hidden="1"/>
    <cellStyle name="Hyperlink" xfId="2963" builtinId="8" hidden="1"/>
    <cellStyle name="Hyperlink" xfId="1999" builtinId="8" hidden="1"/>
    <cellStyle name="Hyperlink" xfId="3595" builtinId="8" hidden="1"/>
    <cellStyle name="Hyperlink" xfId="1913" builtinId="8" hidden="1"/>
    <cellStyle name="Hyperlink" xfId="2845" builtinId="8" hidden="1"/>
    <cellStyle name="Hyperlink" xfId="5171" builtinId="8" hidden="1"/>
    <cellStyle name="Hyperlink" xfId="3717" builtinId="8" hidden="1"/>
    <cellStyle name="Hyperlink" xfId="845" builtinId="8" hidden="1"/>
    <cellStyle name="Hyperlink" xfId="3935" builtinId="8" hidden="1"/>
    <cellStyle name="Hyperlink" xfId="2565" builtinId="8" hidden="1"/>
    <cellStyle name="Hyperlink" xfId="1203" builtinId="8" hidden="1"/>
    <cellStyle name="Hyperlink" xfId="1781" builtinId="8" hidden="1"/>
    <cellStyle name="Hyperlink" xfId="1537" builtinId="8" hidden="1"/>
    <cellStyle name="Hyperlink" xfId="3085" builtinId="8" hidden="1"/>
    <cellStyle name="Hyperlink" xfId="2063" builtinId="8" hidden="1"/>
    <cellStyle name="Hyperlink" xfId="2677" builtinId="8" hidden="1"/>
    <cellStyle name="Hyperlink" xfId="2479" builtinId="8" hidden="1"/>
    <cellStyle name="Hyperlink" xfId="4727" builtinId="8" hidden="1"/>
    <cellStyle name="Hyperlink" xfId="3065" builtinId="8" hidden="1"/>
    <cellStyle name="Hyperlink" xfId="1367" builtinId="8" hidden="1"/>
    <cellStyle name="Hyperlink" xfId="2901" builtinId="8" hidden="1"/>
    <cellStyle name="Hyperlink" xfId="963" builtinId="8" hidden="1"/>
    <cellStyle name="Hyperlink" xfId="1719" builtinId="8" hidden="1"/>
    <cellStyle name="Hyperlink" xfId="1205" builtinId="8" hidden="1"/>
    <cellStyle name="Hyperlink" xfId="4055" builtinId="8" hidden="1"/>
    <cellStyle name="Hyperlink" xfId="309" builtinId="8" hidden="1"/>
    <cellStyle name="Hyperlink" xfId="1887" builtinId="8" hidden="1"/>
    <cellStyle name="Hyperlink" xfId="4375" builtinId="8" hidden="1"/>
    <cellStyle name="Hyperlink" xfId="3937" builtinId="8" hidden="1"/>
    <cellStyle name="Hyperlink" xfId="1407" builtinId="8" hidden="1"/>
    <cellStyle name="Hyperlink" xfId="3467" builtinId="8" hidden="1"/>
    <cellStyle name="Hyperlink" xfId="645" builtinId="8" hidden="1"/>
    <cellStyle name="Hyperlink" xfId="3433" builtinId="8" hidden="1"/>
    <cellStyle name="Hyperlink" xfId="1107" builtinId="8" hidden="1"/>
    <cellStyle name="Hyperlink" xfId="3539" builtinId="8" hidden="1"/>
    <cellStyle name="Hyperlink" xfId="1739" builtinId="8" hidden="1"/>
    <cellStyle name="Hyperlink" xfId="2745" builtinId="8" hidden="1"/>
    <cellStyle name="Hyperlink" xfId="4491" builtinId="8" hidden="1"/>
    <cellStyle name="Hyperlink" xfId="473" builtinId="8" hidden="1"/>
    <cellStyle name="Hyperlink" xfId="989" builtinId="8" hidden="1"/>
    <cellStyle name="Hyperlink" xfId="2197" builtinId="8" hidden="1"/>
    <cellStyle name="Hyperlink" xfId="2723" builtinId="8" hidden="1"/>
    <cellStyle name="Hyperlink" xfId="4389" builtinId="8" hidden="1"/>
    <cellStyle name="Hyperlink" xfId="1033" builtinId="8" hidden="1"/>
    <cellStyle name="Hyperlink" xfId="2851" builtinId="8" hidden="1"/>
    <cellStyle name="Hyperlink" xfId="2539" builtinId="8" hidden="1"/>
    <cellStyle name="Hyperlink" xfId="2129" builtinId="8" hidden="1"/>
    <cellStyle name="Hyperlink" xfId="4891" builtinId="8" hidden="1"/>
    <cellStyle name="Hyperlink" xfId="4861" builtinId="8" hidden="1"/>
    <cellStyle name="Hyperlink" xfId="3069" builtinId="8" hidden="1"/>
    <cellStyle name="Hyperlink" xfId="2117" builtinId="8" hidden="1"/>
    <cellStyle name="Hyperlink" xfId="2435" builtinId="8" hidden="1"/>
    <cellStyle name="Hyperlink" xfId="2983" builtinId="8" hidden="1"/>
    <cellStyle name="Hyperlink" xfId="2783" builtinId="8" hidden="1"/>
    <cellStyle name="Hyperlink" xfId="3477" builtinId="8" hidden="1"/>
    <cellStyle name="Hyperlink" xfId="4789" builtinId="8" hidden="1"/>
    <cellStyle name="Hyperlink" xfId="3995" builtinId="8" hidden="1"/>
    <cellStyle name="Hyperlink" xfId="3703" builtinId="8" hidden="1"/>
    <cellStyle name="Hyperlink" xfId="3975" builtinId="8" hidden="1"/>
    <cellStyle name="Hyperlink" xfId="3231" builtinId="8" hidden="1"/>
    <cellStyle name="Hyperlink" xfId="4435" builtinId="8" hidden="1"/>
    <cellStyle name="Hyperlink" xfId="4737" builtinId="8" hidden="1"/>
    <cellStyle name="Hyperlink" xfId="4155" builtinId="8" hidden="1"/>
    <cellStyle name="Hyperlink" xfId="105" builtinId="8" hidden="1"/>
    <cellStyle name="Hyperlink" xfId="3615" builtinId="8" hidden="1"/>
    <cellStyle name="Hyperlink" xfId="2465" builtinId="8" hidden="1"/>
    <cellStyle name="Hyperlink" xfId="3167" builtinId="8" hidden="1"/>
    <cellStyle name="Hyperlink" xfId="2563" builtinId="8" hidden="1"/>
    <cellStyle name="Hyperlink" xfId="2137" builtinId="8" hidden="1"/>
    <cellStyle name="Hyperlink" xfId="4635" builtinId="8" hidden="1"/>
    <cellStyle name="Hyperlink" xfId="2057" builtinId="8" hidden="1"/>
    <cellStyle name="Hyperlink" xfId="3149" builtinId="8" hidden="1"/>
    <cellStyle name="Hyperlink" xfId="2467" builtinId="8" hidden="1"/>
    <cellStyle name="Hyperlink" xfId="2103" builtinId="8" hidden="1"/>
    <cellStyle name="Hyperlink" xfId="3719" builtinId="8" hidden="1"/>
    <cellStyle name="Hyperlink" xfId="1945" builtinId="8" hidden="1"/>
    <cellStyle name="Hyperlink" xfId="815" builtinId="8" hidden="1"/>
    <cellStyle name="Hyperlink" xfId="242" builtinId="8" hidden="1"/>
    <cellStyle name="Hyperlink" xfId="549" builtinId="8" hidden="1"/>
    <cellStyle name="Hyperlink" xfId="2879" builtinId="8" hidden="1"/>
    <cellStyle name="Hyperlink" xfId="4855" builtinId="8" hidden="1"/>
    <cellStyle name="Hyperlink" xfId="3367" builtinId="8" hidden="1"/>
    <cellStyle name="Hyperlink" xfId="4033" builtinId="8" hidden="1"/>
    <cellStyle name="Hyperlink" xfId="1269" builtinId="8" hidden="1"/>
    <cellStyle name="Hyperlink" xfId="3903" builtinId="8" hidden="1"/>
    <cellStyle name="Hyperlink" xfId="1727" builtinId="8" hidden="1"/>
    <cellStyle name="Hyperlink" xfId="5113" builtinId="8" hidden="1"/>
    <cellStyle name="Hyperlink" xfId="2281" builtinId="8" hidden="1"/>
    <cellStyle name="Hyperlink" xfId="723" builtinId="8" hidden="1"/>
    <cellStyle name="Hyperlink" xfId="2945" builtinId="8" hidden="1"/>
    <cellStyle name="Hyperlink" xfId="1569" builtinId="8" hidden="1"/>
    <cellStyle name="Hyperlink" xfId="2787" builtinId="8" hidden="1"/>
    <cellStyle name="Hyperlink" xfId="4961" builtinId="8" hidden="1"/>
    <cellStyle name="Hyperlink" xfId="5209" builtinId="8" hidden="1"/>
    <cellStyle name="Hyperlink" xfId="2991" builtinId="8" hidden="1"/>
    <cellStyle name="Hyperlink" xfId="4287" builtinId="8" hidden="1"/>
    <cellStyle name="Hyperlink" xfId="827" builtinId="8" hidden="1"/>
    <cellStyle name="Hyperlink" xfId="2471" builtinId="8" hidden="1"/>
    <cellStyle name="Hyperlink" xfId="2393" builtinId="8" hidden="1"/>
    <cellStyle name="Hyperlink" xfId="5211" builtinId="8" hidden="1"/>
    <cellStyle name="Hyperlink" xfId="4199" builtinId="8" hidden="1"/>
    <cellStyle name="Hyperlink" xfId="3575" builtinId="8" hidden="1"/>
    <cellStyle name="Hyperlink" xfId="3961" builtinId="8" hidden="1"/>
    <cellStyle name="Hyperlink" xfId="4919" builtinId="8" hidden="1"/>
    <cellStyle name="Hyperlink" xfId="1707" builtinId="8" hidden="1"/>
    <cellStyle name="Hyperlink" xfId="4625" builtinId="8" hidden="1"/>
    <cellStyle name="Hyperlink" xfId="2339" builtinId="8" hidden="1"/>
    <cellStyle name="Hyperlink" xfId="2069" builtinId="8" hidden="1"/>
    <cellStyle name="Hyperlink" xfId="3817" builtinId="8" hidden="1"/>
    <cellStyle name="Hyperlink" xfId="1041" builtinId="8" hidden="1"/>
    <cellStyle name="Hyperlink" xfId="4875" builtinId="8" hidden="1"/>
    <cellStyle name="Hyperlink" xfId="2259" builtinId="8" hidden="1"/>
    <cellStyle name="Hyperlink" xfId="3413" builtinId="8" hidden="1"/>
    <cellStyle name="Hyperlink" xfId="2243" builtinId="8" hidden="1"/>
    <cellStyle name="Hyperlink" xfId="2095" builtinId="8" hidden="1"/>
    <cellStyle name="Hyperlink" xfId="4031" builtinId="8" hidden="1"/>
    <cellStyle name="Hyperlink" xfId="2555" builtinId="8" hidden="1"/>
    <cellStyle name="Hyperlink" xfId="4873" builtinId="8" hidden="1"/>
    <cellStyle name="Hyperlink" xfId="4099" builtinId="8" hidden="1"/>
    <cellStyle name="Hyperlink" xfId="2691" builtinId="8" hidden="1"/>
    <cellStyle name="Hyperlink" xfId="4171" builtinId="8" hidden="1"/>
    <cellStyle name="Hyperlink" xfId="1257" builtinId="8" hidden="1"/>
    <cellStyle name="Hyperlink" xfId="2331" builtinId="8" hidden="1"/>
    <cellStyle name="Hyperlink" xfId="4687" builtinId="8" hidden="1"/>
    <cellStyle name="Hyperlink" xfId="3165" builtinId="8" hidden="1"/>
    <cellStyle name="Hyperlink" xfId="1937" builtinId="8" hidden="1"/>
    <cellStyle name="Hyperlink" xfId="1355" builtinId="8" hidden="1"/>
    <cellStyle name="Hyperlink" xfId="975" builtinId="8" hidden="1"/>
    <cellStyle name="Hyperlink" xfId="2015" builtinId="8" hidden="1"/>
    <cellStyle name="Hyperlink" xfId="1165" builtinId="8" hidden="1"/>
    <cellStyle name="Hyperlink" xfId="2695" builtinId="8" hidden="1"/>
    <cellStyle name="Hyperlink" xfId="2261" builtinId="8" hidden="1"/>
    <cellStyle name="Hyperlink" xfId="1789" builtinId="8" hidden="1"/>
    <cellStyle name="Hyperlink" xfId="3107" builtinId="8" hidden="1"/>
    <cellStyle name="Hyperlink" xfId="1405" builtinId="8" hidden="1"/>
    <cellStyle name="Hyperlink" xfId="1049" builtinId="8" hidden="1"/>
    <cellStyle name="Hyperlink" xfId="4347" builtinId="8" hidden="1"/>
    <cellStyle name="Hyperlink" xfId="3423" builtinId="8" hidden="1"/>
    <cellStyle name="Hyperlink" xfId="1141" builtinId="8" hidden="1"/>
    <cellStyle name="Hyperlink" xfId="3993" builtinId="8" hidden="1"/>
    <cellStyle name="Hyperlink" xfId="889" builtinId="8" hidden="1"/>
    <cellStyle name="Hyperlink" xfId="3947" builtinId="8" hidden="1"/>
    <cellStyle name="Hyperlink" xfId="699" builtinId="8" hidden="1"/>
    <cellStyle name="Hyperlink" xfId="4209" builtinId="8" hidden="1"/>
    <cellStyle name="Hyperlink" xfId="1947" builtinId="8" hidden="1"/>
    <cellStyle name="Hyperlink" xfId="3031" builtinId="8" hidden="1"/>
    <cellStyle name="Hyperlink" xfId="757" builtinId="8" hidden="1"/>
    <cellStyle name="Hyperlink" xfId="2295" builtinId="8" hidden="1"/>
    <cellStyle name="Hyperlink" xfId="2505" builtinId="8" hidden="1"/>
    <cellStyle name="Hyperlink" xfId="4127" builtinId="8" hidden="1"/>
    <cellStyle name="Hyperlink" xfId="803" builtinId="8" hidden="1"/>
    <cellStyle name="Hyperlink" xfId="2627" builtinId="8" hidden="1"/>
    <cellStyle name="Hyperlink" xfId="1067" builtinId="8" hidden="1"/>
    <cellStyle name="Hyperlink" xfId="4419" builtinId="8" hidden="1"/>
    <cellStyle name="Hyperlink" xfId="2575" builtinId="8" hidden="1"/>
    <cellStyle name="Hyperlink" xfId="2761" builtinId="8" hidden="1"/>
    <cellStyle name="Hyperlink" xfId="919" builtinId="8" hidden="1"/>
    <cellStyle name="Hyperlink" xfId="4193" builtinId="8" hidden="1"/>
    <cellStyle name="Hyperlink" xfId="955" builtinId="8" hidden="1"/>
    <cellStyle name="Hyperlink" xfId="1713" builtinId="8" hidden="1"/>
    <cellStyle name="Hyperlink" xfId="3105" builtinId="8" hidden="1"/>
    <cellStyle name="Hyperlink" xfId="3295" builtinId="8" hidden="1"/>
    <cellStyle name="Hyperlink" xfId="4741" builtinId="8" hidden="1"/>
    <cellStyle name="Hyperlink" xfId="741" builtinId="8" hidden="1"/>
    <cellStyle name="Hyperlink" xfId="2101" builtinId="8" hidden="1"/>
    <cellStyle name="Hyperlink" xfId="4521" builtinId="8" hidden="1"/>
    <cellStyle name="Hyperlink" xfId="335" builtinId="8" hidden="1"/>
    <cellStyle name="Hyperlink" xfId="1011" builtinId="8" hidden="1"/>
    <cellStyle name="Hyperlink" xfId="3881" builtinId="8" hidden="1"/>
    <cellStyle name="Hyperlink" xfId="3361" builtinId="8" hidden="1"/>
    <cellStyle name="Hyperlink" xfId="1391" builtinId="8" hidden="1"/>
    <cellStyle name="Hyperlink" xfId="2667" builtinId="8" hidden="1"/>
    <cellStyle name="Hyperlink" xfId="2005" builtinId="8" hidden="1"/>
    <cellStyle name="Hyperlink" xfId="3327" builtinId="8" hidden="1"/>
    <cellStyle name="Hyperlink" xfId="1861" builtinId="8" hidden="1"/>
    <cellStyle name="Hyperlink" xfId="1701" builtinId="8" hidden="1"/>
    <cellStyle name="Hyperlink" xfId="183" builtinId="8" hidden="1"/>
    <cellStyle name="Hyperlink" xfId="3825" builtinId="8" hidden="1"/>
    <cellStyle name="Hyperlink" xfId="3495" builtinId="8" hidden="1"/>
    <cellStyle name="Hyperlink" xfId="1277" builtinId="8" hidden="1"/>
    <cellStyle name="Hyperlink" xfId="2163" builtinId="8" hidden="1"/>
    <cellStyle name="Hyperlink" xfId="1327" builtinId="8" hidden="1"/>
    <cellStyle name="Hyperlink" xfId="1403" builtinId="8" hidden="1"/>
    <cellStyle name="Hyperlink" xfId="1571" builtinId="8" hidden="1"/>
    <cellStyle name="Hyperlink" xfId="1481" builtinId="8" hidden="1"/>
    <cellStyle name="Hyperlink" xfId="4051" builtinId="8" hidden="1"/>
    <cellStyle name="Hyperlink" xfId="1825" builtinId="8" hidden="1"/>
    <cellStyle name="Hyperlink" xfId="3091" builtinId="8" hidden="1"/>
    <cellStyle name="Hyperlink" xfId="2183" builtinId="8" hidden="1"/>
    <cellStyle name="Hyperlink" xfId="1637" builtinId="8" hidden="1"/>
    <cellStyle name="Hyperlink" xfId="947" builtinId="8" hidden="1"/>
    <cellStyle name="Hyperlink" xfId="1803" builtinId="8" hidden="1"/>
    <cellStyle name="Hyperlink" xfId="3799" builtinId="8" hidden="1"/>
    <cellStyle name="Hyperlink" xfId="1439" builtinId="8" hidden="1"/>
    <cellStyle name="Hyperlink" xfId="3471" builtinId="8" hidden="1"/>
    <cellStyle name="Hyperlink" xfId="3171" builtinId="8" hidden="1"/>
    <cellStyle name="Hyperlink" xfId="1411" builtinId="8" hidden="1"/>
    <cellStyle name="Hyperlink" xfId="83" builtinId="8" hidden="1"/>
    <cellStyle name="Hyperlink" xfId="4175" builtinId="8" hidden="1"/>
    <cellStyle name="Hyperlink" xfId="4849" builtinId="8" hidden="1"/>
    <cellStyle name="Hyperlink" xfId="1661" builtinId="8" hidden="1"/>
    <cellStyle name="Hyperlink" xfId="3987" builtinId="8" hidden="1"/>
    <cellStyle name="Hyperlink" xfId="1997" builtinId="8" hidden="1"/>
    <cellStyle name="Hyperlink" xfId="797" builtinId="8" hidden="1"/>
    <cellStyle name="Hyperlink" xfId="1195" builtinId="8" hidden="1"/>
    <cellStyle name="Hyperlink" xfId="3387" builtinId="8" hidden="1"/>
    <cellStyle name="Hyperlink" xfId="2301" builtinId="8" hidden="1"/>
    <cellStyle name="Hyperlink" xfId="4179" builtinId="8" hidden="1"/>
    <cellStyle name="Hyperlink" xfId="4345" builtinId="8" hidden="1"/>
    <cellStyle name="Hyperlink" xfId="4907" builtinId="8" hidden="1"/>
    <cellStyle name="Hyperlink" xfId="4245" builtinId="8" hidden="1"/>
    <cellStyle name="Hyperlink" xfId="819" builtinId="8" hidden="1"/>
    <cellStyle name="Hyperlink" xfId="421" builtinId="8" hidden="1"/>
    <cellStyle name="Hyperlink" xfId="3183" builtinId="8" hidden="1"/>
    <cellStyle name="Hyperlink" xfId="225" builtinId="8" hidden="1"/>
    <cellStyle name="Hyperlink" xfId="4451" builtinId="8" hidden="1"/>
    <cellStyle name="Hyperlink" xfId="2907" builtinId="8" hidden="1"/>
    <cellStyle name="Hyperlink" xfId="687" builtinId="8" hidden="1"/>
    <cellStyle name="Hyperlink" xfId="1101" builtinId="8" hidden="1"/>
    <cellStyle name="Hyperlink" xfId="4779" builtinId="8" hidden="1"/>
    <cellStyle name="Hyperlink" xfId="3701" builtinId="8" hidden="1"/>
    <cellStyle name="Hyperlink" xfId="999" builtinId="8" hidden="1"/>
    <cellStyle name="Hyperlink" xfId="4165" builtinId="8" hidden="1"/>
    <cellStyle name="Hyperlink" xfId="4009" builtinId="8" hidden="1"/>
    <cellStyle name="Hyperlink" xfId="629" builtinId="8" hidden="1"/>
    <cellStyle name="Hyperlink" xfId="1085" builtinId="8" hidden="1"/>
    <cellStyle name="Hyperlink" xfId="985" builtinId="8" hidden="1"/>
    <cellStyle name="Hyperlink" xfId="479" builtinId="8" hidden="1"/>
    <cellStyle name="Hyperlink" xfId="2279" builtinId="8" hidden="1"/>
    <cellStyle name="Hyperlink" xfId="3777" builtinId="8" hidden="1"/>
    <cellStyle name="Hyperlink" xfId="3081" builtinId="8" hidden="1"/>
    <cellStyle name="Hyperlink" xfId="1927" builtinId="8" hidden="1"/>
    <cellStyle name="Hyperlink" xfId="4943" builtinId="8" hidden="1"/>
    <cellStyle name="Hyperlink" xfId="157" builtinId="8" hidden="1"/>
    <cellStyle name="Hyperlink" xfId="3927" builtinId="8" hidden="1"/>
    <cellStyle name="Hyperlink" xfId="4327" builtinId="8" hidden="1"/>
    <cellStyle name="Hyperlink" xfId="3967" builtinId="8" hidden="1"/>
    <cellStyle name="Hyperlink" xfId="833" builtinId="8" hidden="1"/>
    <cellStyle name="Hyperlink" xfId="2131" builtinId="8" hidden="1"/>
    <cellStyle name="Hyperlink" xfId="1443" builtinId="8" hidden="1"/>
    <cellStyle name="Hyperlink" xfId="2557" builtinId="8" hidden="1"/>
    <cellStyle name="Hyperlink" xfId="1609" builtinId="8" hidden="1"/>
    <cellStyle name="Hyperlink" xfId="3027" builtinId="8" hidden="1"/>
    <cellStyle name="Hyperlink" xfId="1047" builtinId="8" hidden="1"/>
    <cellStyle name="Hyperlink" xfId="2193" builtinId="8" hidden="1"/>
    <cellStyle name="Hyperlink" xfId="2035" builtinId="8" hidden="1"/>
    <cellStyle name="Hyperlink" xfId="3395" builtinId="8" hidden="1"/>
    <cellStyle name="Hyperlink" xfId="3109" builtinId="8" hidden="1"/>
    <cellStyle name="Hyperlink" xfId="3239" builtinId="8" hidden="1"/>
    <cellStyle name="Hyperlink" xfId="2059" builtinId="8" hidden="1"/>
    <cellStyle name="Hyperlink" xfId="1275" builtinId="8" hidden="1"/>
    <cellStyle name="Hyperlink" xfId="4093" builtinId="8" hidden="1"/>
    <cellStyle name="Hyperlink" xfId="4689" builtinId="8" hidden="1"/>
    <cellStyle name="Hyperlink" xfId="4011" builtinId="8" hidden="1"/>
    <cellStyle name="Hyperlink" xfId="4725" builtinId="8" hidden="1"/>
    <cellStyle name="Hyperlink" xfId="3443" builtinId="8" hidden="1"/>
    <cellStyle name="Hyperlink" xfId="3349" builtinId="8" hidden="1"/>
    <cellStyle name="Hyperlink" xfId="1043" builtinId="8" hidden="1"/>
    <cellStyle name="Hyperlink" xfId="1539" builtinId="8" hidden="1"/>
    <cellStyle name="Hyperlink" xfId="4997" builtinId="8" hidden="1"/>
    <cellStyle name="Hyperlink" xfId="5021" builtinId="8" hidden="1"/>
    <cellStyle name="Hyperlink" xfId="3491" builtinId="8" hidden="1"/>
    <cellStyle name="Hyperlink" xfId="2697" builtinId="8" hidden="1"/>
    <cellStyle name="Hyperlink" xfId="3459" builtinId="8" hidden="1"/>
    <cellStyle name="Hyperlink" xfId="5177" builtinId="8" hidden="1"/>
    <cellStyle name="Hyperlink" xfId="1625" builtinId="8" hidden="1"/>
    <cellStyle name="Hyperlink" xfId="4359" builtinId="8" hidden="1"/>
    <cellStyle name="Hyperlink" xfId="2401" builtinId="8" hidden="1"/>
    <cellStyle name="Hyperlink" xfId="2019" builtinId="8" hidden="1"/>
    <cellStyle name="Hyperlink" xfId="277" builtinId="8" hidden="1"/>
    <cellStyle name="Hyperlink" xfId="3695" builtinId="8" hidden="1"/>
    <cellStyle name="Hyperlink" xfId="971" builtinId="8" hidden="1"/>
    <cellStyle name="Hyperlink" xfId="3907" builtinId="8" hidden="1"/>
    <cellStyle name="Hyperlink" xfId="5115" builtinId="8" hidden="1"/>
    <cellStyle name="Hyperlink" xfId="2731" builtinId="8" hidden="1"/>
    <cellStyle name="Hyperlink" xfId="3721" builtinId="8" hidden="1"/>
    <cellStyle name="Hyperlink" xfId="95" builtinId="8" hidden="1"/>
    <cellStyle name="Hyperlink" xfId="1451" builtinId="8" hidden="1"/>
    <cellStyle name="Hyperlink" xfId="4507" builtinId="8" hidden="1"/>
    <cellStyle name="Hyperlink" xfId="3335" builtinId="8" hidden="1"/>
    <cellStyle name="Hyperlink" xfId="2549" builtinId="8" hidden="1"/>
    <cellStyle name="Hyperlink" xfId="279" builtinId="8" hidden="1"/>
    <cellStyle name="Hyperlink" xfId="1295" builtinId="8" hidden="1"/>
    <cellStyle name="Hyperlink" xfId="5247" builtinId="8" hidden="1"/>
    <cellStyle name="Hyperlink" xfId="2487" builtinId="8" hidden="1"/>
    <cellStyle name="Hyperlink" xfId="1341" builtinId="8" hidden="1"/>
    <cellStyle name="Hyperlink" xfId="4385" builtinId="8" hidden="1"/>
    <cellStyle name="Hyperlink" xfId="2421" builtinId="8" hidden="1"/>
    <cellStyle name="Hyperlink" xfId="381" builtinId="8" hidden="1"/>
    <cellStyle name="Hyperlink" xfId="4599" builtinId="8" hidden="1"/>
    <cellStyle name="Hyperlink" xfId="199" builtinId="8" hidden="1"/>
    <cellStyle name="Hyperlink" xfId="2321" builtinId="8" hidden="1"/>
    <cellStyle name="Hyperlink" xfId="1465" builtinId="8" hidden="1"/>
    <cellStyle name="Hyperlink" xfId="4255" builtinId="8" hidden="1"/>
    <cellStyle name="Hyperlink" xfId="4999" builtinId="8" hidden="1"/>
    <cellStyle name="Hyperlink" xfId="2319" builtinId="8" hidden="1"/>
    <cellStyle name="Hyperlink" xfId="2543" builtinId="8" hidden="1"/>
    <cellStyle name="Hyperlink" xfId="1449" builtinId="8" hidden="1"/>
    <cellStyle name="Hyperlink" xfId="3417" builtinId="8" hidden="1"/>
    <cellStyle name="Hyperlink" xfId="5195" builtinId="8" hidden="1"/>
    <cellStyle name="Hyperlink" xfId="4295" builtinId="8" hidden="1"/>
    <cellStyle name="Hyperlink" xfId="1497" builtinId="8" hidden="1"/>
    <cellStyle name="Hyperlink" xfId="1691" builtinId="8" hidden="1"/>
    <cellStyle name="Hyperlink" xfId="247" builtinId="8" hidden="1"/>
    <cellStyle name="Hyperlink" xfId="1585" builtinId="8" hidden="1"/>
    <cellStyle name="Hyperlink" xfId="4833" builtinId="8" hidden="1"/>
    <cellStyle name="Hyperlink" xfId="3893" builtinId="8" hidden="1"/>
    <cellStyle name="Hyperlink" xfId="2167" builtinId="8" hidden="1"/>
    <cellStyle name="Hyperlink" xfId="4305" builtinId="8" hidden="1"/>
    <cellStyle name="Hyperlink" xfId="1385" builtinId="8" hidden="1"/>
    <cellStyle name="Hyperlink" xfId="267" builtinId="8" hidden="1"/>
    <cellStyle name="Hyperlink" xfId="3955" builtinId="8" hidden="1"/>
    <cellStyle name="Hyperlink" xfId="3949" builtinId="8" hidden="1"/>
    <cellStyle name="Hyperlink" xfId="169" builtinId="8" hidden="1"/>
    <cellStyle name="Hyperlink" xfId="3807" builtinId="8" hidden="1"/>
    <cellStyle name="Hyperlink" xfId="3319" builtinId="8" hidden="1"/>
    <cellStyle name="Hyperlink" xfId="2655" builtinId="8" hidden="1"/>
    <cellStyle name="Hyperlink" xfId="4939" builtinId="8" hidden="1"/>
    <cellStyle name="Hyperlink" xfId="2635" builtinId="8" hidden="1"/>
    <cellStyle name="Hyperlink" xfId="3455" builtinId="8" hidden="1"/>
    <cellStyle name="Hyperlink" xfId="683" builtinId="8" hidden="1"/>
    <cellStyle name="Hyperlink" xfId="234" builtinId="8" hidden="1"/>
    <cellStyle name="Hyperlink" xfId="2593" builtinId="8" hidden="1"/>
    <cellStyle name="Hyperlink" xfId="2371" builtinId="8" hidden="1"/>
    <cellStyle name="Hyperlink" xfId="423" builtinId="8" hidden="1"/>
    <cellStyle name="Hyperlink" xfId="2311" builtinId="8" hidden="1"/>
    <cellStyle name="Hyperlink" xfId="192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48"/>
  <sheetViews>
    <sheetView showGridLines="0" tabSelected="1" zoomScale="95" zoomScaleNormal="100" zoomScalePageLayoutView="94" workbookViewId="0">
      <selection activeCell="F3" sqref="F3"/>
    </sheetView>
  </sheetViews>
  <sheetFormatPr baseColWidth="10" defaultColWidth="10.33203125" defaultRowHeight="20" customHeight="1" x14ac:dyDescent="0.15"/>
  <cols>
    <col min="1" max="1" width="12.1640625" style="1" customWidth="1"/>
    <col min="2" max="2" width="13.33203125" style="1" customWidth="1"/>
    <col min="3" max="4" width="12.1640625" style="1" customWidth="1"/>
    <col min="5" max="5" width="3.5" style="1" customWidth="1"/>
    <col min="6" max="9" width="11.1640625" style="1" customWidth="1"/>
    <col min="10" max="10" width="3.5" style="1" customWidth="1"/>
    <col min="11" max="14" width="11.1640625" style="1" customWidth="1"/>
    <col min="15" max="15" width="9.1640625" style="1" customWidth="1"/>
    <col min="16" max="16" width="3.5" style="1" customWidth="1"/>
    <col min="17" max="20" width="11.1640625" style="1" customWidth="1"/>
    <col min="21" max="21" width="9.1640625" style="1" customWidth="1"/>
    <col min="22" max="22" width="3.5" style="1" customWidth="1"/>
    <col min="23" max="26" width="11.1640625" style="1" customWidth="1"/>
    <col min="27" max="27" width="9.1640625" style="1" customWidth="1"/>
    <col min="28" max="28" width="3.5" style="1" customWidth="1"/>
    <col min="29" max="32" width="11.1640625" style="1" customWidth="1"/>
    <col min="33" max="33" width="9.1640625" style="1" customWidth="1"/>
    <col min="34" max="34" width="3.5" style="1" customWidth="1"/>
    <col min="35" max="38" width="11.1640625" style="1" customWidth="1"/>
    <col min="39" max="39" width="10.6640625" style="28" bestFit="1" customWidth="1"/>
    <col min="40" max="16384" width="10.33203125" style="1"/>
  </cols>
  <sheetData>
    <row r="1" spans="1:39" ht="17" customHeight="1" x14ac:dyDescent="0.15">
      <c r="A1" s="47" t="s">
        <v>14</v>
      </c>
      <c r="B1" s="47"/>
      <c r="C1" s="47"/>
      <c r="D1" s="47"/>
      <c r="E1" s="2"/>
      <c r="F1" s="46">
        <f>B2</f>
        <v>42175</v>
      </c>
      <c r="G1" s="46"/>
      <c r="H1" s="46"/>
      <c r="I1" s="46"/>
      <c r="J1" s="2"/>
      <c r="K1" s="48">
        <f>B2+3</f>
        <v>42178</v>
      </c>
      <c r="L1" s="49"/>
      <c r="M1" s="49"/>
      <c r="N1" s="49"/>
      <c r="O1" s="50"/>
      <c r="P1" s="2"/>
      <c r="Q1" s="48">
        <f>B2+4</f>
        <v>42179</v>
      </c>
      <c r="R1" s="49"/>
      <c r="S1" s="49"/>
      <c r="T1" s="49"/>
      <c r="U1" s="50"/>
      <c r="V1" s="2"/>
      <c r="W1" s="46">
        <f>B2+5</f>
        <v>42180</v>
      </c>
      <c r="X1" s="46"/>
      <c r="Y1" s="46"/>
      <c r="Z1" s="46"/>
      <c r="AA1" s="46"/>
      <c r="AB1" s="2"/>
      <c r="AC1" s="46">
        <f>B2+6</f>
        <v>42181</v>
      </c>
      <c r="AD1" s="46"/>
      <c r="AE1" s="46"/>
      <c r="AF1" s="46"/>
      <c r="AG1" s="46"/>
      <c r="AH1" s="2"/>
      <c r="AI1" s="46">
        <f>B2+7</f>
        <v>42182</v>
      </c>
      <c r="AJ1" s="46"/>
      <c r="AK1" s="46"/>
      <c r="AL1" s="46"/>
      <c r="AM1" s="46"/>
    </row>
    <row r="2" spans="1:39" ht="17" customHeight="1" x14ac:dyDescent="0.15">
      <c r="A2" s="3" t="s">
        <v>0</v>
      </c>
      <c r="B2" s="38">
        <v>42175</v>
      </c>
      <c r="C2" s="38">
        <f>IF(ISBLANK(#REF!),F1,IF(ISBLANK(#REF!),K1,IF(ISBLANK(#REF!),Q1,IF(ISBLANK(#REF!),W1,IF(ISBLANK(#REF!),AC1,AI1)))))</f>
        <v>42182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6" t="s">
        <v>1</v>
      </c>
    </row>
    <row r="3" spans="1:39" ht="17" customHeight="1" x14ac:dyDescent="0.15">
      <c r="A3" s="5">
        <v>42185</v>
      </c>
      <c r="B3" s="29">
        <v>144.65</v>
      </c>
      <c r="C3" s="6">
        <f t="shared" ref="C3:C12" si="0">IF(ISBLANK(M3),H3,IF(ISBLANK(S3),M3,IF(ISBLANK(Y3),S3,IF(ISBLANK(AE3),Y3,IF(ISBLANK(AK3),AE3,AK3)))))</f>
        <v>148.19999999999999</v>
      </c>
      <c r="D3" s="6">
        <f t="shared" ref="D3:D12" si="1">IF(C3=0,"n/a",C3-B3)</f>
        <v>3.5499999999999829</v>
      </c>
      <c r="E3" s="43"/>
      <c r="F3" s="37">
        <v>0</v>
      </c>
      <c r="G3" s="37">
        <v>0</v>
      </c>
      <c r="H3" s="29">
        <v>144.65</v>
      </c>
      <c r="I3" s="30">
        <v>0</v>
      </c>
      <c r="J3" s="7"/>
      <c r="K3" s="37">
        <v>0</v>
      </c>
      <c r="L3" s="37">
        <v>0</v>
      </c>
      <c r="M3" s="29">
        <v>147.15</v>
      </c>
      <c r="N3" s="30">
        <v>0</v>
      </c>
      <c r="O3" s="6">
        <f t="shared" ref="O3:O12" si="2">IF(M3=0,"n/a",M3-H3)</f>
        <v>2.5</v>
      </c>
      <c r="P3" s="7"/>
      <c r="Q3" s="37">
        <v>148</v>
      </c>
      <c r="R3" s="29">
        <v>148</v>
      </c>
      <c r="S3" s="29">
        <v>146.65</v>
      </c>
      <c r="T3" s="30">
        <v>2</v>
      </c>
      <c r="U3" s="6">
        <f t="shared" ref="U3:U12" si="3">IF(S3=0,"n/a",S3-M3)</f>
        <v>-0.5</v>
      </c>
      <c r="V3" s="7"/>
      <c r="W3" s="29">
        <v>0</v>
      </c>
      <c r="X3" s="37">
        <v>0</v>
      </c>
      <c r="Y3" s="29">
        <v>146.15</v>
      </c>
      <c r="Z3" s="30">
        <v>0</v>
      </c>
      <c r="AA3" s="6">
        <f t="shared" ref="AA3:AA12" si="4">IF(Y3=0,"n/a",Y3-S3)</f>
        <v>-0.5</v>
      </c>
      <c r="AB3" s="7"/>
      <c r="AC3" s="37">
        <v>0</v>
      </c>
      <c r="AD3" s="37">
        <v>0</v>
      </c>
      <c r="AE3" s="29">
        <v>148.19999999999999</v>
      </c>
      <c r="AF3" s="30">
        <v>0</v>
      </c>
      <c r="AG3" s="6">
        <f t="shared" ref="AG3:AG12" si="5">IF(AE3=0,"n/a",AE3-Y3)</f>
        <v>2.0499999999999829</v>
      </c>
      <c r="AH3" s="7"/>
      <c r="AI3" s="37"/>
      <c r="AJ3" s="37"/>
      <c r="AK3" s="29"/>
      <c r="AL3" s="30"/>
      <c r="AM3" s="6" t="str">
        <f t="shared" ref="AM3:AM12" si="6">IF(AK3=0,"n/a",AK3-AE3)</f>
        <v>n/a</v>
      </c>
    </row>
    <row r="4" spans="1:39" ht="17" customHeight="1" x14ac:dyDescent="0.15">
      <c r="A4" s="5">
        <v>42308</v>
      </c>
      <c r="B4" s="29">
        <v>151.5</v>
      </c>
      <c r="C4" s="6">
        <f t="shared" si="0"/>
        <v>153</v>
      </c>
      <c r="D4" s="6">
        <f t="shared" si="1"/>
        <v>1.5</v>
      </c>
      <c r="E4" s="43"/>
      <c r="F4" s="37">
        <v>152.1</v>
      </c>
      <c r="G4" s="37">
        <v>151.44999999999999</v>
      </c>
      <c r="H4" s="29">
        <v>151.5</v>
      </c>
      <c r="I4" s="30">
        <v>179</v>
      </c>
      <c r="J4" s="7"/>
      <c r="K4" s="37">
        <v>154</v>
      </c>
      <c r="L4" s="37">
        <v>151</v>
      </c>
      <c r="M4" s="29">
        <v>154</v>
      </c>
      <c r="N4" s="30">
        <v>354</v>
      </c>
      <c r="O4" s="6">
        <f t="shared" si="2"/>
        <v>2.5</v>
      </c>
      <c r="P4" s="7"/>
      <c r="Q4" s="37">
        <v>154.75</v>
      </c>
      <c r="R4" s="29">
        <v>153.5</v>
      </c>
      <c r="S4" s="29">
        <v>153.5</v>
      </c>
      <c r="T4" s="30">
        <v>239</v>
      </c>
      <c r="U4" s="6">
        <f t="shared" si="3"/>
        <v>-0.5</v>
      </c>
      <c r="V4" s="7"/>
      <c r="W4" s="29">
        <v>154</v>
      </c>
      <c r="X4" s="37">
        <v>151.5</v>
      </c>
      <c r="Y4" s="29">
        <v>153</v>
      </c>
      <c r="Z4" s="30">
        <v>179</v>
      </c>
      <c r="AA4" s="6">
        <f t="shared" si="4"/>
        <v>-0.5</v>
      </c>
      <c r="AB4" s="7"/>
      <c r="AC4" s="37">
        <v>155</v>
      </c>
      <c r="AD4" s="37">
        <v>152.5</v>
      </c>
      <c r="AE4" s="29">
        <v>153</v>
      </c>
      <c r="AF4" s="30">
        <v>237</v>
      </c>
      <c r="AG4" s="6">
        <f t="shared" si="5"/>
        <v>0</v>
      </c>
      <c r="AH4" s="7"/>
      <c r="AI4" s="37"/>
      <c r="AJ4" s="37"/>
      <c r="AK4" s="29"/>
      <c r="AL4" s="30"/>
      <c r="AM4" s="6" t="str">
        <f t="shared" si="6"/>
        <v>n/a</v>
      </c>
    </row>
    <row r="5" spans="1:39" ht="17" customHeight="1" x14ac:dyDescent="0.15">
      <c r="A5" s="5">
        <v>42369</v>
      </c>
      <c r="B5" s="29">
        <v>153.75</v>
      </c>
      <c r="C5" s="6">
        <f t="shared" si="0"/>
        <v>155.35</v>
      </c>
      <c r="D5" s="6">
        <f t="shared" si="1"/>
        <v>1.5999999999999943</v>
      </c>
      <c r="E5" s="43"/>
      <c r="F5" s="37">
        <v>0</v>
      </c>
      <c r="G5" s="37">
        <v>0</v>
      </c>
      <c r="H5" s="29">
        <v>153.75</v>
      </c>
      <c r="I5" s="30">
        <v>0</v>
      </c>
      <c r="J5" s="7"/>
      <c r="K5" s="37">
        <v>0</v>
      </c>
      <c r="L5" s="37">
        <v>0</v>
      </c>
      <c r="M5" s="29">
        <v>156.25</v>
      </c>
      <c r="N5" s="30">
        <v>0</v>
      </c>
      <c r="O5" s="6">
        <f t="shared" si="2"/>
        <v>2.5</v>
      </c>
      <c r="P5" s="7"/>
      <c r="Q5" s="37">
        <v>0</v>
      </c>
      <c r="R5" s="29">
        <v>0</v>
      </c>
      <c r="S5" s="29">
        <v>155.75</v>
      </c>
      <c r="T5" s="30">
        <v>0</v>
      </c>
      <c r="U5" s="6">
        <f t="shared" si="3"/>
        <v>-0.5</v>
      </c>
      <c r="V5" s="7"/>
      <c r="W5" s="29">
        <v>0</v>
      </c>
      <c r="X5" s="37">
        <v>0</v>
      </c>
      <c r="Y5" s="29">
        <v>155.19999999999999</v>
      </c>
      <c r="Z5" s="30">
        <v>0</v>
      </c>
      <c r="AA5" s="6">
        <f t="shared" si="4"/>
        <v>-0.55000000000001137</v>
      </c>
      <c r="AB5" s="7"/>
      <c r="AC5" s="37">
        <v>0</v>
      </c>
      <c r="AD5" s="37">
        <v>0</v>
      </c>
      <c r="AE5" s="29">
        <v>155.35</v>
      </c>
      <c r="AF5" s="30">
        <v>0</v>
      </c>
      <c r="AG5" s="6">
        <f t="shared" si="5"/>
        <v>0.15000000000000568</v>
      </c>
      <c r="AH5" s="7"/>
      <c r="AI5" s="37"/>
      <c r="AJ5" s="37"/>
      <c r="AK5" s="29"/>
      <c r="AL5" s="30"/>
      <c r="AM5" s="6" t="str">
        <f t="shared" si="6"/>
        <v>n/a</v>
      </c>
    </row>
    <row r="6" spans="1:39" ht="17" customHeight="1" x14ac:dyDescent="0.15">
      <c r="A6" s="5">
        <v>42429</v>
      </c>
      <c r="B6" s="29">
        <v>155.85</v>
      </c>
      <c r="C6" s="6">
        <f t="shared" si="0"/>
        <v>157.65</v>
      </c>
      <c r="D6" s="6">
        <f t="shared" si="1"/>
        <v>1.8000000000000114</v>
      </c>
      <c r="E6" s="43"/>
      <c r="F6" s="37">
        <v>0</v>
      </c>
      <c r="G6" s="37">
        <v>0</v>
      </c>
      <c r="H6" s="29">
        <v>155.85</v>
      </c>
      <c r="I6" s="30">
        <v>0</v>
      </c>
      <c r="J6" s="7"/>
      <c r="K6" s="37">
        <v>0</v>
      </c>
      <c r="L6" s="37">
        <v>0</v>
      </c>
      <c r="M6" s="29">
        <v>158.35</v>
      </c>
      <c r="N6" s="30">
        <v>0</v>
      </c>
      <c r="O6" s="6">
        <f t="shared" si="2"/>
        <v>2.5</v>
      </c>
      <c r="P6" s="7"/>
      <c r="Q6" s="37">
        <v>0</v>
      </c>
      <c r="R6" s="29">
        <v>0</v>
      </c>
      <c r="S6" s="29">
        <v>157.85</v>
      </c>
      <c r="T6" s="30">
        <v>0</v>
      </c>
      <c r="U6" s="6">
        <f t="shared" si="3"/>
        <v>-0.5</v>
      </c>
      <c r="V6" s="7"/>
      <c r="W6" s="29">
        <v>0</v>
      </c>
      <c r="X6" s="37">
        <v>0</v>
      </c>
      <c r="Y6" s="29">
        <v>157.25</v>
      </c>
      <c r="Z6" s="30">
        <v>0</v>
      </c>
      <c r="AA6" s="6">
        <f t="shared" si="4"/>
        <v>-0.59999999999999432</v>
      </c>
      <c r="AB6" s="7"/>
      <c r="AC6" s="37">
        <v>0</v>
      </c>
      <c r="AD6" s="37">
        <v>0</v>
      </c>
      <c r="AE6" s="29">
        <v>157.65</v>
      </c>
      <c r="AF6" s="30">
        <v>0</v>
      </c>
      <c r="AG6" s="6">
        <f t="shared" si="5"/>
        <v>0.40000000000000568</v>
      </c>
      <c r="AH6" s="7"/>
      <c r="AI6" s="37"/>
      <c r="AJ6" s="37"/>
      <c r="AK6" s="29"/>
      <c r="AL6" s="30"/>
      <c r="AM6" s="6" t="str">
        <f t="shared" si="6"/>
        <v>n/a</v>
      </c>
    </row>
    <row r="7" spans="1:39" ht="17" customHeight="1" x14ac:dyDescent="0.15">
      <c r="A7" s="5">
        <v>42490</v>
      </c>
      <c r="B7" s="29">
        <v>157.05000000000001</v>
      </c>
      <c r="C7" s="6">
        <f t="shared" si="0"/>
        <v>159</v>
      </c>
      <c r="D7" s="6">
        <f t="shared" si="1"/>
        <v>1.9499999999999886</v>
      </c>
      <c r="E7" s="43"/>
      <c r="F7" s="37">
        <v>157</v>
      </c>
      <c r="G7" s="37">
        <v>156.75</v>
      </c>
      <c r="H7" s="29">
        <v>157.05000000000001</v>
      </c>
      <c r="I7" s="30">
        <v>26</v>
      </c>
      <c r="J7" s="7"/>
      <c r="K7" s="37">
        <v>159</v>
      </c>
      <c r="L7" s="37">
        <v>158</v>
      </c>
      <c r="M7" s="29">
        <v>159.55000000000001</v>
      </c>
      <c r="N7" s="30">
        <v>50</v>
      </c>
      <c r="O7" s="6">
        <f t="shared" si="2"/>
        <v>2.5</v>
      </c>
      <c r="P7" s="7"/>
      <c r="Q7" s="37">
        <v>160</v>
      </c>
      <c r="R7" s="29">
        <v>159.5</v>
      </c>
      <c r="S7" s="29">
        <v>159.05000000000001</v>
      </c>
      <c r="T7" s="30">
        <v>35</v>
      </c>
      <c r="U7" s="6">
        <f t="shared" si="3"/>
        <v>-0.5</v>
      </c>
      <c r="V7" s="7"/>
      <c r="W7" s="29">
        <v>158</v>
      </c>
      <c r="X7" s="37">
        <v>158</v>
      </c>
      <c r="Y7" s="29">
        <v>158.4</v>
      </c>
      <c r="Z7" s="30">
        <v>10</v>
      </c>
      <c r="AA7" s="6">
        <f t="shared" si="4"/>
        <v>-0.65000000000000568</v>
      </c>
      <c r="AB7" s="7"/>
      <c r="AC7" s="37">
        <v>160.25</v>
      </c>
      <c r="AD7" s="37">
        <v>159</v>
      </c>
      <c r="AE7" s="29">
        <v>159</v>
      </c>
      <c r="AF7" s="30">
        <v>42</v>
      </c>
      <c r="AG7" s="6">
        <f t="shared" si="5"/>
        <v>0.59999999999999432</v>
      </c>
      <c r="AH7" s="7"/>
      <c r="AI7" s="37"/>
      <c r="AJ7" s="37"/>
      <c r="AK7" s="29"/>
      <c r="AL7" s="30"/>
      <c r="AM7" s="6" t="str">
        <f t="shared" si="6"/>
        <v>n/a</v>
      </c>
    </row>
    <row r="8" spans="1:39" ht="17" customHeight="1" x14ac:dyDescent="0.15">
      <c r="A8" s="5">
        <v>42551</v>
      </c>
      <c r="B8" s="29">
        <v>163.35</v>
      </c>
      <c r="C8" s="6">
        <f t="shared" si="0"/>
        <v>164.6</v>
      </c>
      <c r="D8" s="6">
        <f t="shared" si="1"/>
        <v>1.25</v>
      </c>
      <c r="E8" s="43"/>
      <c r="F8" s="37">
        <v>0</v>
      </c>
      <c r="G8" s="37">
        <v>0</v>
      </c>
      <c r="H8" s="29">
        <v>163.35</v>
      </c>
      <c r="I8" s="30">
        <v>0</v>
      </c>
      <c r="J8" s="7"/>
      <c r="K8" s="37">
        <v>0</v>
      </c>
      <c r="L8" s="37">
        <v>0</v>
      </c>
      <c r="M8" s="29">
        <v>165.85</v>
      </c>
      <c r="N8" s="30">
        <v>0</v>
      </c>
      <c r="O8" s="6">
        <f t="shared" si="2"/>
        <v>2.5</v>
      </c>
      <c r="P8" s="7"/>
      <c r="Q8" s="37">
        <v>0</v>
      </c>
      <c r="R8" s="29">
        <v>0</v>
      </c>
      <c r="S8" s="29">
        <v>165.35</v>
      </c>
      <c r="T8" s="30">
        <v>0</v>
      </c>
      <c r="U8" s="6">
        <f t="shared" si="3"/>
        <v>-0.5</v>
      </c>
      <c r="V8" s="7"/>
      <c r="W8" s="29">
        <v>0</v>
      </c>
      <c r="X8" s="37">
        <v>0</v>
      </c>
      <c r="Y8" s="29">
        <v>164.65</v>
      </c>
      <c r="Z8" s="30">
        <v>0</v>
      </c>
      <c r="AA8" s="6">
        <f t="shared" si="4"/>
        <v>-0.69999999999998863</v>
      </c>
      <c r="AB8" s="7"/>
      <c r="AC8" s="37">
        <v>0</v>
      </c>
      <c r="AD8" s="37">
        <v>0</v>
      </c>
      <c r="AE8" s="29">
        <v>164.6</v>
      </c>
      <c r="AF8" s="30">
        <v>0</v>
      </c>
      <c r="AG8" s="6">
        <f t="shared" si="5"/>
        <v>-5.0000000000011369E-2</v>
      </c>
      <c r="AH8" s="7"/>
      <c r="AI8" s="37"/>
      <c r="AJ8" s="37"/>
      <c r="AK8" s="29"/>
      <c r="AL8" s="30"/>
      <c r="AM8" s="6" t="str">
        <f t="shared" si="6"/>
        <v>n/a</v>
      </c>
    </row>
    <row r="9" spans="1:39" ht="17" customHeight="1" x14ac:dyDescent="0.15">
      <c r="A9" s="5">
        <v>42674</v>
      </c>
      <c r="B9" s="29">
        <v>153.44999999999999</v>
      </c>
      <c r="C9" s="6">
        <f t="shared" si="0"/>
        <v>154</v>
      </c>
      <c r="D9" s="6">
        <f t="shared" si="1"/>
        <v>0.55000000000001137</v>
      </c>
      <c r="E9" s="43"/>
      <c r="F9" s="37">
        <v>153</v>
      </c>
      <c r="G9" s="37">
        <v>152.75</v>
      </c>
      <c r="H9" s="29">
        <v>153.44999999999999</v>
      </c>
      <c r="I9" s="30">
        <v>8</v>
      </c>
      <c r="J9" s="7"/>
      <c r="K9" s="37">
        <v>0</v>
      </c>
      <c r="L9" s="37">
        <v>0</v>
      </c>
      <c r="M9" s="29">
        <v>155.94999999999999</v>
      </c>
      <c r="N9" s="30">
        <v>0</v>
      </c>
      <c r="O9" s="6">
        <f t="shared" si="2"/>
        <v>2.5</v>
      </c>
      <c r="P9" s="7"/>
      <c r="Q9" s="37">
        <v>0</v>
      </c>
      <c r="R9" s="29">
        <v>0</v>
      </c>
      <c r="S9" s="29">
        <v>155.44999999999999</v>
      </c>
      <c r="T9" s="30">
        <v>0</v>
      </c>
      <c r="U9" s="6">
        <f t="shared" si="3"/>
        <v>-0.5</v>
      </c>
      <c r="V9" s="7"/>
      <c r="W9" s="29">
        <v>0</v>
      </c>
      <c r="X9" s="37">
        <v>0</v>
      </c>
      <c r="Y9" s="29">
        <v>154.69999999999999</v>
      </c>
      <c r="Z9" s="30">
        <v>0</v>
      </c>
      <c r="AA9" s="6">
        <f t="shared" si="4"/>
        <v>-0.75</v>
      </c>
      <c r="AB9" s="7"/>
      <c r="AC9" s="37">
        <v>154</v>
      </c>
      <c r="AD9" s="37">
        <v>153.5</v>
      </c>
      <c r="AE9" s="29">
        <v>154</v>
      </c>
      <c r="AF9" s="30">
        <v>32</v>
      </c>
      <c r="AG9" s="6">
        <f t="shared" si="5"/>
        <v>-0.69999999999998863</v>
      </c>
      <c r="AH9" s="7"/>
      <c r="AI9" s="37"/>
      <c r="AJ9" s="37"/>
      <c r="AK9" s="29"/>
      <c r="AL9" s="30"/>
      <c r="AM9" s="6" t="str">
        <f t="shared" si="6"/>
        <v>n/a</v>
      </c>
    </row>
    <row r="10" spans="1:39" ht="17" customHeight="1" x14ac:dyDescent="0.15">
      <c r="A10" s="5">
        <v>42735</v>
      </c>
      <c r="B10" s="29">
        <v>157</v>
      </c>
      <c r="C10" s="6">
        <f t="shared" si="0"/>
        <v>157.55000000000001</v>
      </c>
      <c r="D10" s="6">
        <f t="shared" si="1"/>
        <v>0.55000000000001137</v>
      </c>
      <c r="E10" s="43"/>
      <c r="F10" s="37">
        <v>0</v>
      </c>
      <c r="G10" s="37">
        <v>0</v>
      </c>
      <c r="H10" s="29">
        <v>157</v>
      </c>
      <c r="I10" s="30">
        <v>0</v>
      </c>
      <c r="J10" s="7"/>
      <c r="K10" s="37">
        <v>0</v>
      </c>
      <c r="L10" s="37">
        <v>0</v>
      </c>
      <c r="M10" s="29">
        <v>159.5</v>
      </c>
      <c r="N10" s="30">
        <v>0</v>
      </c>
      <c r="O10" s="6">
        <f t="shared" si="2"/>
        <v>2.5</v>
      </c>
      <c r="P10" s="7"/>
      <c r="Q10" s="37">
        <v>0</v>
      </c>
      <c r="R10" s="29">
        <v>0</v>
      </c>
      <c r="S10" s="29">
        <v>159</v>
      </c>
      <c r="T10" s="30">
        <v>0</v>
      </c>
      <c r="U10" s="6">
        <f t="shared" si="3"/>
        <v>-0.5</v>
      </c>
      <c r="V10" s="7"/>
      <c r="W10" s="29">
        <v>0</v>
      </c>
      <c r="X10" s="37">
        <v>0</v>
      </c>
      <c r="Y10" s="29">
        <v>158.25</v>
      </c>
      <c r="Z10" s="30">
        <v>0</v>
      </c>
      <c r="AA10" s="6">
        <f t="shared" si="4"/>
        <v>-0.75</v>
      </c>
      <c r="AB10" s="7"/>
      <c r="AC10" s="37">
        <v>0</v>
      </c>
      <c r="AD10" s="37">
        <v>0</v>
      </c>
      <c r="AE10" s="29">
        <v>157.55000000000001</v>
      </c>
      <c r="AF10" s="30">
        <v>0</v>
      </c>
      <c r="AG10" s="6">
        <f t="shared" si="5"/>
        <v>-0.69999999999998863</v>
      </c>
      <c r="AH10" s="7"/>
      <c r="AI10" s="37"/>
      <c r="AJ10" s="37"/>
      <c r="AK10" s="29"/>
      <c r="AL10" s="30"/>
      <c r="AM10" s="6" t="str">
        <f t="shared" si="6"/>
        <v>n/a</v>
      </c>
    </row>
    <row r="11" spans="1:39" ht="17" customHeight="1" x14ac:dyDescent="0.15">
      <c r="A11" s="5">
        <v>42794</v>
      </c>
      <c r="B11" s="29">
        <v>160.55000000000001</v>
      </c>
      <c r="C11" s="6">
        <f t="shared" si="0"/>
        <v>161.1</v>
      </c>
      <c r="D11" s="6">
        <f t="shared" si="1"/>
        <v>0.54999999999998295</v>
      </c>
      <c r="E11" s="43"/>
      <c r="F11" s="37">
        <v>0</v>
      </c>
      <c r="G11" s="37">
        <v>0</v>
      </c>
      <c r="H11" s="29">
        <v>160.55000000000001</v>
      </c>
      <c r="I11" s="30">
        <v>0</v>
      </c>
      <c r="J11" s="7"/>
      <c r="K11" s="37">
        <v>0</v>
      </c>
      <c r="L11" s="37">
        <v>0</v>
      </c>
      <c r="M11" s="29">
        <v>163.05000000000001</v>
      </c>
      <c r="N11" s="30">
        <v>0</v>
      </c>
      <c r="O11" s="6">
        <f t="shared" si="2"/>
        <v>2.5</v>
      </c>
      <c r="P11" s="7"/>
      <c r="Q11" s="37">
        <v>0</v>
      </c>
      <c r="R11" s="29">
        <v>0</v>
      </c>
      <c r="S11" s="29">
        <v>162.55000000000001</v>
      </c>
      <c r="T11" s="30">
        <v>0</v>
      </c>
      <c r="U11" s="6">
        <f t="shared" si="3"/>
        <v>-0.5</v>
      </c>
      <c r="V11" s="7"/>
      <c r="W11" s="29">
        <v>0</v>
      </c>
      <c r="X11" s="37">
        <v>0</v>
      </c>
      <c r="Y11" s="29">
        <v>161.80000000000001</v>
      </c>
      <c r="Z11" s="30">
        <v>0</v>
      </c>
      <c r="AA11" s="6">
        <f t="shared" si="4"/>
        <v>-0.75</v>
      </c>
      <c r="AB11" s="7"/>
      <c r="AC11" s="37">
        <v>0</v>
      </c>
      <c r="AD11" s="37">
        <v>0</v>
      </c>
      <c r="AE11" s="29">
        <v>161.1</v>
      </c>
      <c r="AF11" s="30">
        <v>0</v>
      </c>
      <c r="AG11" s="6">
        <f t="shared" si="5"/>
        <v>-0.70000000000001705</v>
      </c>
      <c r="AH11" s="7"/>
      <c r="AI11" s="37"/>
      <c r="AJ11" s="37"/>
      <c r="AK11" s="29"/>
      <c r="AL11" s="30"/>
      <c r="AM11" s="6" t="str">
        <f t="shared" si="6"/>
        <v>n/a</v>
      </c>
    </row>
    <row r="12" spans="1:39" ht="17" customHeight="1" x14ac:dyDescent="0.15">
      <c r="A12" s="5">
        <v>42855</v>
      </c>
      <c r="B12" s="29">
        <v>161.30000000000001</v>
      </c>
      <c r="C12" s="6">
        <f t="shared" si="0"/>
        <v>161.85</v>
      </c>
      <c r="D12" s="6">
        <f t="shared" si="1"/>
        <v>0.54999999999998295</v>
      </c>
      <c r="E12" s="43"/>
      <c r="F12" s="37">
        <v>0</v>
      </c>
      <c r="G12" s="37">
        <v>0</v>
      </c>
      <c r="H12" s="29">
        <v>161.30000000000001</v>
      </c>
      <c r="I12" s="30">
        <v>0</v>
      </c>
      <c r="J12" s="7"/>
      <c r="K12" s="37">
        <v>0</v>
      </c>
      <c r="L12" s="37">
        <v>0</v>
      </c>
      <c r="M12" s="29">
        <v>163.80000000000001</v>
      </c>
      <c r="N12" s="30">
        <v>0</v>
      </c>
      <c r="O12" s="6">
        <f t="shared" si="2"/>
        <v>2.5</v>
      </c>
      <c r="P12" s="7"/>
      <c r="Q12" s="37">
        <v>0</v>
      </c>
      <c r="R12" s="29">
        <v>0</v>
      </c>
      <c r="S12" s="29">
        <v>163.30000000000001</v>
      </c>
      <c r="T12" s="30">
        <v>0</v>
      </c>
      <c r="U12" s="6">
        <f t="shared" si="3"/>
        <v>-0.5</v>
      </c>
      <c r="V12" s="7"/>
      <c r="W12" s="29">
        <v>0</v>
      </c>
      <c r="X12" s="37">
        <v>0</v>
      </c>
      <c r="Y12" s="29">
        <v>162.55000000000001</v>
      </c>
      <c r="Z12" s="30">
        <v>0</v>
      </c>
      <c r="AA12" s="6">
        <f t="shared" si="4"/>
        <v>-0.75</v>
      </c>
      <c r="AB12" s="7"/>
      <c r="AC12" s="37">
        <v>0</v>
      </c>
      <c r="AD12" s="37">
        <v>0</v>
      </c>
      <c r="AE12" s="29">
        <v>161.85</v>
      </c>
      <c r="AF12" s="30">
        <v>0</v>
      </c>
      <c r="AG12" s="6">
        <f t="shared" si="5"/>
        <v>-0.70000000000001705</v>
      </c>
      <c r="AH12" s="7"/>
      <c r="AI12" s="37"/>
      <c r="AJ12" s="37"/>
      <c r="AK12" s="29"/>
      <c r="AL12" s="30"/>
      <c r="AM12" s="6" t="str">
        <f t="shared" si="6"/>
        <v>n/a</v>
      </c>
    </row>
    <row r="13" spans="1:39" ht="17" customHeight="1" x14ac:dyDescent="0.15">
      <c r="A13" s="5"/>
      <c r="B13" s="29"/>
      <c r="C13" s="6"/>
      <c r="D13" s="6"/>
      <c r="E13" s="43"/>
      <c r="F13" s="37"/>
      <c r="G13" s="37"/>
      <c r="H13" s="29"/>
      <c r="I13" s="30"/>
      <c r="J13" s="7"/>
      <c r="K13" s="37"/>
      <c r="L13" s="37"/>
      <c r="M13" s="29"/>
      <c r="N13" s="30"/>
      <c r="O13" s="6"/>
      <c r="P13" s="7"/>
      <c r="Q13" s="37"/>
      <c r="R13" s="29"/>
      <c r="S13" s="29"/>
      <c r="T13" s="30"/>
      <c r="U13" s="6"/>
      <c r="V13" s="7"/>
      <c r="W13" s="29"/>
      <c r="X13" s="37"/>
      <c r="Y13" s="29"/>
      <c r="Z13" s="30"/>
      <c r="AA13" s="6"/>
      <c r="AB13" s="7"/>
      <c r="AC13" s="29"/>
      <c r="AD13" s="37"/>
      <c r="AE13" s="29"/>
      <c r="AF13" s="30"/>
      <c r="AG13" s="6"/>
      <c r="AH13" s="7"/>
      <c r="AI13" s="37"/>
      <c r="AJ13" s="37"/>
      <c r="AK13" s="29"/>
      <c r="AL13" s="30"/>
      <c r="AM13" s="6"/>
    </row>
    <row r="14" spans="1:39" ht="17" customHeight="1" x14ac:dyDescent="0.15">
      <c r="A14" s="5"/>
      <c r="B14" s="6"/>
      <c r="C14" s="6"/>
      <c r="D14" s="6"/>
      <c r="E14" s="7"/>
      <c r="F14" s="29"/>
      <c r="G14" s="29"/>
      <c r="H14" s="29"/>
      <c r="I14" s="30"/>
      <c r="J14" s="7"/>
      <c r="K14" s="29"/>
      <c r="L14" s="29"/>
      <c r="M14" s="29"/>
      <c r="N14" s="30"/>
      <c r="O14" s="6"/>
      <c r="P14" s="7"/>
      <c r="Q14" s="29"/>
      <c r="R14" s="29"/>
      <c r="S14" s="29"/>
      <c r="T14" s="30"/>
      <c r="U14" s="6"/>
      <c r="V14" s="7"/>
      <c r="W14" s="6"/>
      <c r="X14" s="29"/>
      <c r="Y14" s="29"/>
      <c r="Z14" s="30"/>
      <c r="AA14" s="6"/>
      <c r="AB14" s="7"/>
      <c r="AC14" s="29"/>
      <c r="AD14" s="37"/>
      <c r="AE14" s="29"/>
      <c r="AF14" s="30"/>
      <c r="AG14" s="6"/>
      <c r="AH14" s="7"/>
      <c r="AI14" s="29"/>
      <c r="AJ14" s="29"/>
      <c r="AK14" s="29"/>
      <c r="AL14" s="30"/>
      <c r="AM14" s="6"/>
    </row>
    <row r="15" spans="1:39" ht="17" customHeight="1" x14ac:dyDescent="0.15">
      <c r="A15" s="5"/>
      <c r="B15" s="6"/>
      <c r="C15" s="6"/>
      <c r="D15" s="6"/>
      <c r="E15" s="7"/>
      <c r="F15" s="29"/>
      <c r="G15" s="29"/>
      <c r="H15" s="29"/>
      <c r="I15" s="30">
        <f>SUM(I3:I14)</f>
        <v>213</v>
      </c>
      <c r="J15" s="7"/>
      <c r="K15" s="29"/>
      <c r="L15" s="29"/>
      <c r="M15" s="29"/>
      <c r="N15" s="30">
        <f>SUM(N2:N14)</f>
        <v>404</v>
      </c>
      <c r="O15" s="6"/>
      <c r="P15" s="7"/>
      <c r="Q15" s="29"/>
      <c r="R15" s="29"/>
      <c r="S15" s="29"/>
      <c r="T15" s="30">
        <f>SUM(T3:T14)</f>
        <v>276</v>
      </c>
      <c r="U15" s="6"/>
      <c r="V15" s="7"/>
      <c r="W15" s="6"/>
      <c r="X15" s="29"/>
      <c r="Y15" s="29"/>
      <c r="Z15" s="30">
        <f>SUM(Z3:Z14)</f>
        <v>189</v>
      </c>
      <c r="AA15" s="6" t="s">
        <v>17</v>
      </c>
      <c r="AB15" s="7"/>
      <c r="AC15" s="29"/>
      <c r="AD15" s="37"/>
      <c r="AE15" s="29"/>
      <c r="AF15" s="30">
        <f>SUM(AF3:AF14)</f>
        <v>311</v>
      </c>
      <c r="AG15" s="6"/>
      <c r="AH15" s="7"/>
      <c r="AI15" s="29"/>
      <c r="AJ15" s="29"/>
      <c r="AK15" s="29"/>
      <c r="AL15" s="30">
        <f>SUM(AL3:AL14)</f>
        <v>0</v>
      </c>
      <c r="AM15" s="6"/>
    </row>
    <row r="16" spans="1:39" ht="17" customHeight="1" x14ac:dyDescent="0.15">
      <c r="A16" s="10"/>
      <c r="B16" s="11"/>
      <c r="C16" s="11"/>
      <c r="D16" s="11"/>
      <c r="E16" s="7"/>
      <c r="F16" s="31"/>
      <c r="G16" s="31"/>
      <c r="H16" s="31"/>
      <c r="J16" s="7"/>
      <c r="K16" s="31"/>
      <c r="L16" s="31"/>
      <c r="M16" s="31"/>
      <c r="N16" s="30"/>
      <c r="O16" s="29"/>
      <c r="P16" s="7"/>
      <c r="Q16" s="29"/>
      <c r="R16" s="29"/>
      <c r="S16" s="29"/>
      <c r="T16" s="30"/>
      <c r="U16" s="8"/>
      <c r="V16" s="7"/>
      <c r="W16" s="11"/>
      <c r="X16" s="11"/>
      <c r="Y16" s="11"/>
      <c r="Z16" s="30"/>
      <c r="AA16" s="11"/>
      <c r="AB16" s="7"/>
      <c r="AC16" s="11"/>
      <c r="AD16" s="11" t="s">
        <v>17</v>
      </c>
      <c r="AE16" s="11"/>
      <c r="AF16" s="30"/>
      <c r="AG16" s="11"/>
      <c r="AH16" s="7"/>
      <c r="AI16" s="11"/>
      <c r="AJ16" s="11"/>
      <c r="AK16" s="11"/>
      <c r="AL16" s="30"/>
      <c r="AM16" s="24"/>
    </row>
    <row r="17" spans="1:39" ht="17" customHeight="1" x14ac:dyDescent="0.15">
      <c r="A17" s="12"/>
      <c r="B17" s="13"/>
      <c r="C17" s="13"/>
      <c r="D17" s="13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7"/>
    </row>
    <row r="18" spans="1:39" ht="17" customHeight="1" x14ac:dyDescent="0.15">
      <c r="A18" s="13"/>
      <c r="B18" s="13"/>
      <c r="C18" s="13"/>
      <c r="D18" s="13"/>
      <c r="E18" s="14"/>
      <c r="F18" s="13"/>
      <c r="G18" s="13"/>
      <c r="H18" s="13"/>
      <c r="I18" s="15"/>
      <c r="J18" s="14"/>
      <c r="K18" s="13"/>
      <c r="L18" s="13"/>
      <c r="M18" s="13"/>
      <c r="N18" s="15"/>
      <c r="O18" s="16"/>
      <c r="P18" s="14"/>
      <c r="Q18" s="13"/>
      <c r="R18" s="13"/>
      <c r="S18" s="13"/>
      <c r="T18" s="15"/>
      <c r="U18" s="16"/>
      <c r="V18" s="14"/>
      <c r="W18" s="13"/>
      <c r="X18" s="13"/>
      <c r="Y18" s="13"/>
      <c r="Z18" s="15"/>
      <c r="AA18" s="13"/>
      <c r="AB18" s="14"/>
      <c r="AC18" s="13"/>
      <c r="AD18" s="13" t="s">
        <v>17</v>
      </c>
      <c r="AE18" s="13"/>
      <c r="AF18" s="15"/>
      <c r="AG18" s="13"/>
      <c r="AH18" s="14"/>
      <c r="AI18" s="13"/>
      <c r="AJ18" s="13"/>
      <c r="AK18" s="13"/>
      <c r="AL18" s="15"/>
      <c r="AM18" s="27"/>
    </row>
    <row r="19" spans="1:39" ht="17" customHeight="1" x14ac:dyDescent="0.15">
      <c r="A19" s="47" t="s">
        <v>15</v>
      </c>
      <c r="B19" s="47"/>
      <c r="C19" s="47"/>
      <c r="D19" s="47"/>
      <c r="E19" s="14"/>
      <c r="F19" s="13"/>
      <c r="G19" s="13"/>
      <c r="H19" s="13"/>
      <c r="I19" s="15"/>
      <c r="J19" s="14"/>
      <c r="K19" s="13"/>
      <c r="L19" s="13"/>
      <c r="M19" s="13"/>
      <c r="N19" s="15"/>
      <c r="O19" s="16"/>
      <c r="P19" s="14"/>
      <c r="Q19" s="13"/>
      <c r="R19" s="13"/>
      <c r="S19" s="13"/>
      <c r="T19" s="15"/>
      <c r="U19" s="16"/>
      <c r="V19" s="14"/>
      <c r="W19" s="13"/>
      <c r="X19" s="13"/>
      <c r="Y19" s="13"/>
      <c r="Z19" s="15"/>
      <c r="AA19" s="13"/>
      <c r="AB19" s="14"/>
      <c r="AC19" s="13"/>
      <c r="AD19" s="13" t="s">
        <v>17</v>
      </c>
      <c r="AE19" s="13"/>
      <c r="AF19" s="15"/>
      <c r="AG19" s="13"/>
      <c r="AH19" s="14"/>
      <c r="AI19" s="13"/>
      <c r="AJ19" s="13"/>
      <c r="AK19" s="13"/>
      <c r="AL19" s="15"/>
      <c r="AM19" s="27"/>
    </row>
    <row r="20" spans="1:39" ht="17" customHeight="1" x14ac:dyDescent="0.15">
      <c r="A20" s="3" t="s">
        <v>0</v>
      </c>
      <c r="B20" s="38">
        <f>B2</f>
        <v>42175</v>
      </c>
      <c r="C20" s="38">
        <f>C2</f>
        <v>42182</v>
      </c>
      <c r="D20" s="3" t="s">
        <v>1</v>
      </c>
      <c r="E20" s="7"/>
      <c r="F20" s="11" t="s">
        <v>6</v>
      </c>
      <c r="G20" s="11"/>
      <c r="H20" s="32">
        <v>0.89249999999999996</v>
      </c>
      <c r="I20" s="9"/>
      <c r="J20" s="7"/>
      <c r="K20" s="11" t="s">
        <v>6</v>
      </c>
      <c r="L20" s="11"/>
      <c r="M20" s="32">
        <v>0.89419999999999999</v>
      </c>
      <c r="N20" s="9"/>
      <c r="O20" s="8"/>
      <c r="P20" s="7"/>
      <c r="Q20" s="11" t="s">
        <v>6</v>
      </c>
      <c r="R20" s="11"/>
      <c r="S20" s="32">
        <v>0.89529999999999998</v>
      </c>
      <c r="T20" s="9"/>
      <c r="U20" s="8"/>
      <c r="V20" s="7"/>
      <c r="W20" s="11" t="s">
        <v>6</v>
      </c>
      <c r="X20" s="11"/>
      <c r="Y20" s="32">
        <v>0.89639999999999997</v>
      </c>
      <c r="Z20" s="9"/>
      <c r="AA20" s="11"/>
      <c r="AB20" s="7"/>
      <c r="AC20" s="11" t="s">
        <v>6</v>
      </c>
      <c r="AD20" s="11"/>
      <c r="AE20" s="32">
        <v>0.89649999999999996</v>
      </c>
      <c r="AF20" s="9"/>
      <c r="AG20" s="11"/>
      <c r="AH20" s="7"/>
      <c r="AI20" s="11" t="s">
        <v>6</v>
      </c>
      <c r="AJ20" s="11"/>
      <c r="AK20" s="32"/>
      <c r="AL20" s="9"/>
      <c r="AM20" s="24"/>
    </row>
    <row r="21" spans="1:39" ht="17" customHeight="1" x14ac:dyDescent="0.15">
      <c r="A21" s="5">
        <v>42247</v>
      </c>
      <c r="B21" s="25">
        <v>180.75</v>
      </c>
      <c r="C21" s="25">
        <f t="shared" ref="C21:C32" si="7">IF(ISBLANK(M21),H21,IF(ISBLANK(S21),M21,IF(ISBLANK(Y21),S21,IF(ISBLANK(AE21),Y21,IF(ISBLANK(AK21),AE21,AK21)))))</f>
        <v>182.25</v>
      </c>
      <c r="D21" s="25">
        <f t="shared" ref="D21:D32" si="8">IF(C21=0,"n/a",C21-B21)</f>
        <v>1.5</v>
      </c>
      <c r="E21" s="22"/>
      <c r="F21" s="25">
        <v>181.25</v>
      </c>
      <c r="G21" s="25">
        <v>179</v>
      </c>
      <c r="H21" s="25">
        <v>180.75</v>
      </c>
      <c r="I21" s="30">
        <v>10463</v>
      </c>
      <c r="J21" s="7"/>
      <c r="K21" s="25">
        <v>184</v>
      </c>
      <c r="L21" s="25">
        <v>180</v>
      </c>
      <c r="M21" s="25">
        <v>183.75</v>
      </c>
      <c r="N21" s="30">
        <v>14327</v>
      </c>
      <c r="O21" s="25">
        <f t="shared" ref="O21:O32" si="9">IF(M21=0,"n/a",M21-H21)</f>
        <v>3</v>
      </c>
      <c r="P21" s="7"/>
      <c r="Q21" s="25">
        <v>185.25</v>
      </c>
      <c r="R21" s="25">
        <v>182</v>
      </c>
      <c r="S21" s="25">
        <v>183.5</v>
      </c>
      <c r="T21" s="30">
        <v>17705</v>
      </c>
      <c r="U21" s="25">
        <f t="shared" ref="U21:U32" si="10">IF(S21=0,"n/a",S21-M21)</f>
        <v>-0.25</v>
      </c>
      <c r="V21" s="7"/>
      <c r="W21" s="25">
        <v>184</v>
      </c>
      <c r="X21" s="25">
        <v>181.25</v>
      </c>
      <c r="Y21" s="25">
        <v>182.75</v>
      </c>
      <c r="Z21" s="30">
        <v>13711</v>
      </c>
      <c r="AA21" s="25">
        <f t="shared" ref="AA21:AA32" si="11">IF(Y21=0,"n/a",Y21-S21)</f>
        <v>-0.75</v>
      </c>
      <c r="AB21" s="7"/>
      <c r="AC21" s="25">
        <v>184.75</v>
      </c>
      <c r="AD21" s="25">
        <v>181.5</v>
      </c>
      <c r="AE21" s="25">
        <v>182.25</v>
      </c>
      <c r="AF21" s="30">
        <v>16787</v>
      </c>
      <c r="AG21" s="25">
        <f t="shared" ref="AG21:AG32" si="12">IF(AE21=0,"n/a",AE21-Y21)</f>
        <v>-0.5</v>
      </c>
      <c r="AH21" s="7"/>
      <c r="AI21" s="25"/>
      <c r="AJ21" s="25"/>
      <c r="AK21" s="25"/>
      <c r="AL21" s="30"/>
      <c r="AM21" s="25" t="str">
        <f t="shared" ref="AM21:AM32" si="13">IF(AK21=0,"n/a",AK21-AE21)</f>
        <v>n/a</v>
      </c>
    </row>
    <row r="22" spans="1:39" ht="17" customHeight="1" x14ac:dyDescent="0.15">
      <c r="A22" s="5">
        <v>42338</v>
      </c>
      <c r="B22" s="25">
        <v>184.5</v>
      </c>
      <c r="C22" s="25">
        <f t="shared" si="7"/>
        <v>187</v>
      </c>
      <c r="D22" s="25">
        <f t="shared" si="8"/>
        <v>2.5</v>
      </c>
      <c r="E22" s="22"/>
      <c r="F22" s="25">
        <v>185.5</v>
      </c>
      <c r="G22" s="25">
        <v>183.25</v>
      </c>
      <c r="H22" s="25">
        <v>184.5</v>
      </c>
      <c r="I22" s="30">
        <v>8875</v>
      </c>
      <c r="J22" s="7"/>
      <c r="K22" s="25">
        <v>188</v>
      </c>
      <c r="L22" s="25">
        <v>183.75</v>
      </c>
      <c r="M22" s="25">
        <v>187.75</v>
      </c>
      <c r="N22" s="30">
        <v>19370</v>
      </c>
      <c r="O22" s="25">
        <f t="shared" si="9"/>
        <v>3.25</v>
      </c>
      <c r="P22" s="7"/>
      <c r="Q22" s="25">
        <v>188.75</v>
      </c>
      <c r="R22" s="25">
        <v>186.5</v>
      </c>
      <c r="S22" s="25">
        <v>187.25</v>
      </c>
      <c r="T22" s="30">
        <v>19526</v>
      </c>
      <c r="U22" s="25">
        <f t="shared" si="10"/>
        <v>-0.5</v>
      </c>
      <c r="V22" s="7"/>
      <c r="W22" s="25">
        <v>188</v>
      </c>
      <c r="X22" s="25">
        <v>185</v>
      </c>
      <c r="Y22" s="25">
        <v>187.25</v>
      </c>
      <c r="Z22" s="30">
        <v>17146</v>
      </c>
      <c r="AA22" s="25">
        <f t="shared" si="11"/>
        <v>0</v>
      </c>
      <c r="AB22" s="7"/>
      <c r="AC22" s="25">
        <v>189</v>
      </c>
      <c r="AD22" s="25">
        <v>186.5</v>
      </c>
      <c r="AE22" s="25">
        <v>187</v>
      </c>
      <c r="AF22" s="30">
        <v>22732</v>
      </c>
      <c r="AG22" s="25">
        <f t="shared" si="12"/>
        <v>-0.25</v>
      </c>
      <c r="AH22" s="7"/>
      <c r="AI22" s="25"/>
      <c r="AJ22" s="25"/>
      <c r="AK22" s="25"/>
      <c r="AL22" s="30"/>
      <c r="AM22" s="25" t="str">
        <f t="shared" si="13"/>
        <v>n/a</v>
      </c>
    </row>
    <row r="23" spans="1:39" ht="17" customHeight="1" x14ac:dyDescent="0.15">
      <c r="A23" s="5">
        <v>42429</v>
      </c>
      <c r="B23" s="25">
        <v>188.25</v>
      </c>
      <c r="C23" s="25">
        <f t="shared" si="7"/>
        <v>190.25</v>
      </c>
      <c r="D23" s="25">
        <f t="shared" si="8"/>
        <v>2</v>
      </c>
      <c r="E23" s="22"/>
      <c r="F23" s="25">
        <v>188.5</v>
      </c>
      <c r="G23" s="25">
        <v>187</v>
      </c>
      <c r="H23" s="25">
        <v>188.25</v>
      </c>
      <c r="I23" s="30">
        <v>1091</v>
      </c>
      <c r="J23" s="7"/>
      <c r="K23" s="25">
        <v>191.25</v>
      </c>
      <c r="L23" s="25">
        <v>187.25</v>
      </c>
      <c r="M23" s="25">
        <v>191.25</v>
      </c>
      <c r="N23" s="30">
        <v>3742</v>
      </c>
      <c r="O23" s="25">
        <f t="shared" si="9"/>
        <v>3</v>
      </c>
      <c r="P23" s="7"/>
      <c r="Q23" s="25">
        <v>191.75</v>
      </c>
      <c r="R23" s="25">
        <v>189.75</v>
      </c>
      <c r="S23" s="25">
        <v>190.25</v>
      </c>
      <c r="T23" s="30">
        <v>2618</v>
      </c>
      <c r="U23" s="25">
        <f t="shared" si="10"/>
        <v>-1</v>
      </c>
      <c r="V23" s="7"/>
      <c r="W23" s="25">
        <v>190.75</v>
      </c>
      <c r="X23" s="25">
        <v>188.25</v>
      </c>
      <c r="Y23" s="25">
        <v>190</v>
      </c>
      <c r="Z23" s="30">
        <v>2230</v>
      </c>
      <c r="AA23" s="25">
        <f t="shared" si="11"/>
        <v>-0.25</v>
      </c>
      <c r="AB23" s="7"/>
      <c r="AC23" s="25">
        <v>191.75</v>
      </c>
      <c r="AD23" s="25">
        <v>189.5</v>
      </c>
      <c r="AE23" s="25">
        <v>190.25</v>
      </c>
      <c r="AF23" s="30">
        <v>5721</v>
      </c>
      <c r="AG23" s="25">
        <f t="shared" si="12"/>
        <v>0.25</v>
      </c>
      <c r="AH23" s="7"/>
      <c r="AI23" s="25"/>
      <c r="AJ23" s="25"/>
      <c r="AK23" s="25"/>
      <c r="AL23" s="30"/>
      <c r="AM23" s="25" t="str">
        <f t="shared" si="13"/>
        <v>n/a</v>
      </c>
    </row>
    <row r="24" spans="1:39" ht="17" customHeight="1" x14ac:dyDescent="0.15">
      <c r="A24" s="5">
        <v>42490</v>
      </c>
      <c r="B24" s="25">
        <v>190.25</v>
      </c>
      <c r="C24" s="25">
        <f t="shared" si="7"/>
        <v>192</v>
      </c>
      <c r="D24" s="25">
        <f t="shared" si="8"/>
        <v>1.75</v>
      </c>
      <c r="E24" s="22"/>
      <c r="F24" s="25">
        <v>190.5</v>
      </c>
      <c r="G24" s="25">
        <v>189</v>
      </c>
      <c r="H24" s="25">
        <v>190.25</v>
      </c>
      <c r="I24" s="30">
        <v>233</v>
      </c>
      <c r="J24" s="7"/>
      <c r="K24" s="25">
        <v>193</v>
      </c>
      <c r="L24" s="25">
        <v>189.5</v>
      </c>
      <c r="M24" s="25">
        <v>193</v>
      </c>
      <c r="N24" s="30">
        <v>1637</v>
      </c>
      <c r="O24" s="25">
        <f t="shared" si="9"/>
        <v>2.75</v>
      </c>
      <c r="P24" s="7"/>
      <c r="Q24" s="25">
        <v>193.75</v>
      </c>
      <c r="R24" s="25">
        <v>191.5</v>
      </c>
      <c r="S24" s="25">
        <v>192</v>
      </c>
      <c r="T24" s="30">
        <v>1184</v>
      </c>
      <c r="U24" s="25">
        <f t="shared" si="10"/>
        <v>-1</v>
      </c>
      <c r="V24" s="7"/>
      <c r="W24" s="25">
        <v>192.25</v>
      </c>
      <c r="X24" s="25">
        <v>190.25</v>
      </c>
      <c r="Y24" s="25">
        <v>191.75</v>
      </c>
      <c r="Z24" s="30">
        <v>908</v>
      </c>
      <c r="AA24" s="25">
        <f t="shared" si="11"/>
        <v>-0.25</v>
      </c>
      <c r="AB24" s="7"/>
      <c r="AC24" s="25">
        <v>193.5</v>
      </c>
      <c r="AD24" s="25">
        <v>191.25</v>
      </c>
      <c r="AE24" s="25">
        <v>192</v>
      </c>
      <c r="AF24" s="30">
        <v>3371</v>
      </c>
      <c r="AG24" s="25">
        <f t="shared" si="12"/>
        <v>0.25</v>
      </c>
      <c r="AH24" s="7"/>
      <c r="AI24" s="25"/>
      <c r="AJ24" s="25"/>
      <c r="AK24" s="25"/>
      <c r="AL24" s="30"/>
      <c r="AM24" s="25" t="str">
        <f t="shared" si="13"/>
        <v>n/a</v>
      </c>
    </row>
    <row r="25" spans="1:39" ht="17" customHeight="1" x14ac:dyDescent="0.15">
      <c r="A25" s="5">
        <v>42613</v>
      </c>
      <c r="B25" s="25">
        <v>186.75</v>
      </c>
      <c r="C25" s="25">
        <f t="shared" si="7"/>
        <v>187.25</v>
      </c>
      <c r="D25" s="25">
        <f t="shared" si="8"/>
        <v>0.5</v>
      </c>
      <c r="E25" s="22"/>
      <c r="F25" s="25">
        <v>187.25</v>
      </c>
      <c r="G25" s="25">
        <v>186</v>
      </c>
      <c r="H25" s="25">
        <v>186.75</v>
      </c>
      <c r="I25" s="30">
        <v>139</v>
      </c>
      <c r="J25" s="7"/>
      <c r="K25" s="25">
        <v>188</v>
      </c>
      <c r="L25" s="25">
        <v>186.5</v>
      </c>
      <c r="M25" s="25">
        <v>188</v>
      </c>
      <c r="N25" s="30">
        <v>229</v>
      </c>
      <c r="O25" s="25">
        <f t="shared" si="9"/>
        <v>1.25</v>
      </c>
      <c r="P25" s="7"/>
      <c r="Q25" s="25">
        <v>189</v>
      </c>
      <c r="R25" s="25">
        <v>187.25</v>
      </c>
      <c r="S25" s="25">
        <v>187.25</v>
      </c>
      <c r="T25" s="30">
        <v>200</v>
      </c>
      <c r="U25" s="25">
        <f t="shared" si="10"/>
        <v>-0.75</v>
      </c>
      <c r="V25" s="7"/>
      <c r="W25" s="25">
        <v>187.5</v>
      </c>
      <c r="X25" s="25">
        <v>185.75</v>
      </c>
      <c r="Y25" s="25">
        <v>187.5</v>
      </c>
      <c r="Z25" s="30">
        <v>297</v>
      </c>
      <c r="AA25" s="25">
        <f t="shared" si="11"/>
        <v>0.25</v>
      </c>
      <c r="AB25" s="7"/>
      <c r="AC25" s="25">
        <v>188</v>
      </c>
      <c r="AD25" s="25">
        <v>186.75</v>
      </c>
      <c r="AE25" s="25">
        <v>187.25</v>
      </c>
      <c r="AF25" s="30">
        <v>248</v>
      </c>
      <c r="AG25" s="25">
        <f t="shared" si="12"/>
        <v>-0.25</v>
      </c>
      <c r="AH25" s="7"/>
      <c r="AI25" s="25"/>
      <c r="AJ25" s="25"/>
      <c r="AK25" s="25"/>
      <c r="AL25" s="30"/>
      <c r="AM25" s="25" t="str">
        <f t="shared" si="13"/>
        <v>n/a</v>
      </c>
    </row>
    <row r="26" spans="1:39" ht="17" customHeight="1" x14ac:dyDescent="0.15">
      <c r="A26" s="5">
        <v>42704</v>
      </c>
      <c r="B26" s="25">
        <v>189.75</v>
      </c>
      <c r="C26" s="25">
        <f t="shared" si="7"/>
        <v>190</v>
      </c>
      <c r="D26" s="25">
        <f t="shared" si="8"/>
        <v>0.25</v>
      </c>
      <c r="E26" s="22"/>
      <c r="F26" s="25">
        <v>189.75</v>
      </c>
      <c r="G26" s="25">
        <v>188</v>
      </c>
      <c r="H26" s="25">
        <v>189.75</v>
      </c>
      <c r="I26" s="30">
        <v>233</v>
      </c>
      <c r="J26" s="7"/>
      <c r="K26" s="25">
        <v>191</v>
      </c>
      <c r="L26" s="25">
        <v>188.25</v>
      </c>
      <c r="M26" s="25">
        <v>190.25</v>
      </c>
      <c r="N26" s="30">
        <v>360</v>
      </c>
      <c r="O26" s="25">
        <f t="shared" si="9"/>
        <v>0.5</v>
      </c>
      <c r="P26" s="7"/>
      <c r="Q26" s="25">
        <v>192</v>
      </c>
      <c r="R26" s="25">
        <v>189.5</v>
      </c>
      <c r="S26" s="25">
        <v>189.5</v>
      </c>
      <c r="T26" s="30">
        <v>158</v>
      </c>
      <c r="U26" s="25">
        <f t="shared" si="10"/>
        <v>-0.75</v>
      </c>
      <c r="V26" s="7"/>
      <c r="W26" s="25">
        <v>189.75</v>
      </c>
      <c r="X26" s="25">
        <v>188.25</v>
      </c>
      <c r="Y26" s="25">
        <v>189.25</v>
      </c>
      <c r="Z26" s="30">
        <v>439</v>
      </c>
      <c r="AA26" s="25">
        <f t="shared" si="11"/>
        <v>-0.25</v>
      </c>
      <c r="AB26" s="7"/>
      <c r="AC26" s="25">
        <v>190.25</v>
      </c>
      <c r="AD26" s="25">
        <v>189</v>
      </c>
      <c r="AE26" s="25">
        <v>190</v>
      </c>
      <c r="AF26" s="30">
        <v>472</v>
      </c>
      <c r="AG26" s="25">
        <f t="shared" si="12"/>
        <v>0.75</v>
      </c>
      <c r="AH26" s="7"/>
      <c r="AI26" s="25"/>
      <c r="AJ26" s="25"/>
      <c r="AK26" s="25"/>
      <c r="AL26" s="30"/>
      <c r="AM26" s="25" t="str">
        <f t="shared" si="13"/>
        <v>n/a</v>
      </c>
    </row>
    <row r="27" spans="1:39" ht="17" customHeight="1" x14ac:dyDescent="0.15">
      <c r="A27" s="5">
        <v>42794</v>
      </c>
      <c r="B27" s="25">
        <v>190</v>
      </c>
      <c r="C27" s="25">
        <f t="shared" si="7"/>
        <v>192</v>
      </c>
      <c r="D27" s="25">
        <f t="shared" si="8"/>
        <v>2</v>
      </c>
      <c r="E27" s="22"/>
      <c r="F27" s="25">
        <v>190</v>
      </c>
      <c r="G27" s="25">
        <v>190</v>
      </c>
      <c r="H27" s="25">
        <v>190</v>
      </c>
      <c r="I27" s="30">
        <v>6</v>
      </c>
      <c r="J27" s="7"/>
      <c r="K27" s="25">
        <v>0</v>
      </c>
      <c r="L27" s="25">
        <v>0</v>
      </c>
      <c r="M27" s="25">
        <v>192.75</v>
      </c>
      <c r="N27" s="30">
        <v>0</v>
      </c>
      <c r="O27" s="25">
        <f t="shared" si="9"/>
        <v>2.75</v>
      </c>
      <c r="P27" s="7"/>
      <c r="Q27" s="25">
        <v>0</v>
      </c>
      <c r="R27" s="25">
        <v>0</v>
      </c>
      <c r="S27" s="25">
        <v>192</v>
      </c>
      <c r="T27" s="30">
        <v>0</v>
      </c>
      <c r="U27" s="25">
        <f t="shared" si="10"/>
        <v>-0.75</v>
      </c>
      <c r="V27" s="7"/>
      <c r="W27" s="25">
        <v>0</v>
      </c>
      <c r="X27" s="25">
        <v>0</v>
      </c>
      <c r="Y27" s="25">
        <v>191.25</v>
      </c>
      <c r="Z27" s="30">
        <v>0</v>
      </c>
      <c r="AA27" s="25">
        <f t="shared" si="11"/>
        <v>-0.75</v>
      </c>
      <c r="AB27" s="7"/>
      <c r="AC27" s="25">
        <v>0</v>
      </c>
      <c r="AD27" s="25">
        <v>0</v>
      </c>
      <c r="AE27" s="25">
        <v>192</v>
      </c>
      <c r="AF27" s="30">
        <v>0</v>
      </c>
      <c r="AG27" s="25">
        <f t="shared" si="12"/>
        <v>0.75</v>
      </c>
      <c r="AH27" s="7"/>
      <c r="AI27" s="25"/>
      <c r="AJ27" s="25"/>
      <c r="AK27" s="25"/>
      <c r="AL27" s="30"/>
      <c r="AM27" s="25" t="str">
        <f t="shared" si="13"/>
        <v>n/a</v>
      </c>
    </row>
    <row r="28" spans="1:39" ht="17" customHeight="1" x14ac:dyDescent="0.15">
      <c r="A28" s="5">
        <v>42855</v>
      </c>
      <c r="B28" s="25">
        <v>191</v>
      </c>
      <c r="C28" s="25">
        <f t="shared" si="7"/>
        <v>193</v>
      </c>
      <c r="D28" s="25">
        <f t="shared" si="8"/>
        <v>2</v>
      </c>
      <c r="E28" s="22"/>
      <c r="F28" s="25">
        <v>191</v>
      </c>
      <c r="G28" s="25">
        <v>191</v>
      </c>
      <c r="H28" s="25">
        <v>191</v>
      </c>
      <c r="I28" s="30">
        <v>6</v>
      </c>
      <c r="J28" s="7"/>
      <c r="K28" s="25">
        <v>0</v>
      </c>
      <c r="L28" s="25">
        <v>0</v>
      </c>
      <c r="M28" s="25">
        <v>193.75</v>
      </c>
      <c r="N28" s="30">
        <v>0</v>
      </c>
      <c r="O28" s="25">
        <f t="shared" si="9"/>
        <v>2.75</v>
      </c>
      <c r="P28" s="7"/>
      <c r="Q28" s="25">
        <v>0</v>
      </c>
      <c r="R28" s="25">
        <v>0</v>
      </c>
      <c r="S28" s="25">
        <v>193.25</v>
      </c>
      <c r="T28" s="30">
        <v>0</v>
      </c>
      <c r="U28" s="25">
        <f t="shared" si="10"/>
        <v>-0.5</v>
      </c>
      <c r="V28" s="7"/>
      <c r="W28" s="25">
        <v>0</v>
      </c>
      <c r="X28" s="25">
        <v>0</v>
      </c>
      <c r="Y28" s="25">
        <v>192.5</v>
      </c>
      <c r="Z28" s="30">
        <v>0</v>
      </c>
      <c r="AA28" s="25">
        <f t="shared" si="11"/>
        <v>-0.75</v>
      </c>
      <c r="AB28" s="7"/>
      <c r="AC28" s="25">
        <v>0</v>
      </c>
      <c r="AD28" s="25">
        <v>0</v>
      </c>
      <c r="AE28" s="25">
        <v>193</v>
      </c>
      <c r="AF28" s="30">
        <v>0</v>
      </c>
      <c r="AG28" s="25">
        <f t="shared" si="12"/>
        <v>0.5</v>
      </c>
      <c r="AH28" s="7"/>
      <c r="AI28" s="25"/>
      <c r="AJ28" s="25"/>
      <c r="AK28" s="25"/>
      <c r="AL28" s="30"/>
      <c r="AM28" s="25" t="str">
        <f t="shared" si="13"/>
        <v>n/a</v>
      </c>
    </row>
    <row r="29" spans="1:39" ht="17" customHeight="1" x14ac:dyDescent="0.15">
      <c r="A29" s="5">
        <v>42978</v>
      </c>
      <c r="B29" s="25">
        <v>187</v>
      </c>
      <c r="C29" s="25">
        <f t="shared" si="7"/>
        <v>188.75</v>
      </c>
      <c r="D29" s="25">
        <f t="shared" si="8"/>
        <v>1.75</v>
      </c>
      <c r="E29" s="22"/>
      <c r="F29" s="29">
        <v>0</v>
      </c>
      <c r="G29" s="25">
        <v>0</v>
      </c>
      <c r="H29" s="25">
        <v>187</v>
      </c>
      <c r="I29" s="30">
        <v>0</v>
      </c>
      <c r="J29" s="7"/>
      <c r="K29" s="25">
        <v>0</v>
      </c>
      <c r="L29" s="25">
        <v>0</v>
      </c>
      <c r="M29" s="25">
        <v>189.75</v>
      </c>
      <c r="N29" s="30">
        <v>0</v>
      </c>
      <c r="O29" s="25">
        <f t="shared" si="9"/>
        <v>2.75</v>
      </c>
      <c r="P29" s="7"/>
      <c r="Q29" s="25">
        <v>0</v>
      </c>
      <c r="R29" s="25">
        <v>0</v>
      </c>
      <c r="S29" s="25">
        <v>189.25</v>
      </c>
      <c r="T29" s="30">
        <v>0</v>
      </c>
      <c r="U29" s="25">
        <f t="shared" si="10"/>
        <v>-0.5</v>
      </c>
      <c r="V29" s="7"/>
      <c r="W29" s="25">
        <v>0</v>
      </c>
      <c r="X29" s="25">
        <v>0</v>
      </c>
      <c r="Y29" s="25">
        <v>188.5</v>
      </c>
      <c r="Z29" s="30">
        <v>0</v>
      </c>
      <c r="AA29" s="25">
        <f t="shared" si="11"/>
        <v>-0.75</v>
      </c>
      <c r="AB29" s="7"/>
      <c r="AC29" s="25">
        <v>0</v>
      </c>
      <c r="AD29" s="25">
        <v>0</v>
      </c>
      <c r="AE29" s="25">
        <v>188.75</v>
      </c>
      <c r="AF29" s="30">
        <v>0</v>
      </c>
      <c r="AG29" s="25">
        <f t="shared" si="12"/>
        <v>0.25</v>
      </c>
      <c r="AH29" s="7"/>
      <c r="AI29" s="29"/>
      <c r="AJ29" s="25"/>
      <c r="AK29" s="25"/>
      <c r="AL29" s="30"/>
      <c r="AM29" s="25" t="str">
        <f t="shared" si="13"/>
        <v>n/a</v>
      </c>
    </row>
    <row r="30" spans="1:39" ht="17" customHeight="1" x14ac:dyDescent="0.15">
      <c r="A30" s="5">
        <v>43069</v>
      </c>
      <c r="B30" s="25">
        <v>189.5</v>
      </c>
      <c r="C30" s="25">
        <f t="shared" si="7"/>
        <v>190.75</v>
      </c>
      <c r="D30" s="25">
        <f t="shared" si="8"/>
        <v>1.25</v>
      </c>
      <c r="E30" s="22"/>
      <c r="F30" s="29">
        <v>0</v>
      </c>
      <c r="G30" s="25">
        <v>0</v>
      </c>
      <c r="H30" s="25">
        <v>189.5</v>
      </c>
      <c r="I30" s="30">
        <v>0</v>
      </c>
      <c r="J30" s="7"/>
      <c r="K30" s="25">
        <v>0</v>
      </c>
      <c r="L30" s="25">
        <v>0</v>
      </c>
      <c r="M30" s="25">
        <v>192</v>
      </c>
      <c r="N30" s="30">
        <v>0</v>
      </c>
      <c r="O30" s="25">
        <f t="shared" si="9"/>
        <v>2.5</v>
      </c>
      <c r="P30" s="7"/>
      <c r="Q30" s="25">
        <v>191.75</v>
      </c>
      <c r="R30" s="25">
        <v>191.75</v>
      </c>
      <c r="S30" s="25">
        <v>191</v>
      </c>
      <c r="T30" s="30">
        <v>1</v>
      </c>
      <c r="U30" s="25">
        <f t="shared" si="10"/>
        <v>-1</v>
      </c>
      <c r="V30" s="7"/>
      <c r="W30" s="25">
        <v>190.75</v>
      </c>
      <c r="X30" s="25">
        <v>190.75</v>
      </c>
      <c r="Y30" s="25">
        <v>190.75</v>
      </c>
      <c r="Z30" s="30">
        <v>1</v>
      </c>
      <c r="AA30" s="25">
        <f t="shared" si="11"/>
        <v>-0.25</v>
      </c>
      <c r="AB30" s="7"/>
      <c r="AC30" s="25">
        <v>0</v>
      </c>
      <c r="AD30" s="25">
        <v>0</v>
      </c>
      <c r="AE30" s="25">
        <v>190.75</v>
      </c>
      <c r="AF30" s="30">
        <v>0</v>
      </c>
      <c r="AG30" s="25">
        <f t="shared" si="12"/>
        <v>0</v>
      </c>
      <c r="AH30" s="7"/>
      <c r="AI30" s="29"/>
      <c r="AJ30" s="25"/>
      <c r="AK30" s="25"/>
      <c r="AL30" s="30"/>
      <c r="AM30" s="25" t="str">
        <f t="shared" si="13"/>
        <v>n/a</v>
      </c>
    </row>
    <row r="31" spans="1:39" ht="17" customHeight="1" x14ac:dyDescent="0.15">
      <c r="A31" s="5">
        <v>43159</v>
      </c>
      <c r="B31" s="25">
        <v>191.75</v>
      </c>
      <c r="C31" s="25">
        <f t="shared" si="7"/>
        <v>193.5</v>
      </c>
      <c r="D31" s="25">
        <f t="shared" si="8"/>
        <v>1.75</v>
      </c>
      <c r="E31" s="22"/>
      <c r="F31" s="29">
        <v>0</v>
      </c>
      <c r="G31" s="25">
        <v>0</v>
      </c>
      <c r="H31" s="25">
        <v>191.75</v>
      </c>
      <c r="I31" s="30">
        <v>0</v>
      </c>
      <c r="J31" s="7"/>
      <c r="K31" s="25">
        <v>0</v>
      </c>
      <c r="L31" s="25">
        <v>0</v>
      </c>
      <c r="M31" s="25">
        <v>194.25</v>
      </c>
      <c r="N31" s="30">
        <v>0</v>
      </c>
      <c r="O31" s="25">
        <f t="shared" si="9"/>
        <v>2.5</v>
      </c>
      <c r="P31" s="7"/>
      <c r="Q31" s="25">
        <v>194</v>
      </c>
      <c r="R31" s="25">
        <v>194</v>
      </c>
      <c r="S31" s="25">
        <v>193.25</v>
      </c>
      <c r="T31" s="30">
        <v>1</v>
      </c>
      <c r="U31" s="25">
        <f t="shared" si="10"/>
        <v>-1</v>
      </c>
      <c r="V31" s="7"/>
      <c r="W31" s="25">
        <v>193</v>
      </c>
      <c r="X31" s="25">
        <v>193</v>
      </c>
      <c r="Y31" s="25">
        <v>193</v>
      </c>
      <c r="Z31" s="30">
        <v>1</v>
      </c>
      <c r="AA31" s="25">
        <f t="shared" si="11"/>
        <v>-0.25</v>
      </c>
      <c r="AB31" s="7"/>
      <c r="AC31" s="25">
        <v>0</v>
      </c>
      <c r="AD31" s="25">
        <v>0</v>
      </c>
      <c r="AE31" s="25">
        <v>193.5</v>
      </c>
      <c r="AF31" s="30">
        <v>0</v>
      </c>
      <c r="AG31" s="25">
        <f t="shared" si="12"/>
        <v>0.5</v>
      </c>
      <c r="AH31" s="7"/>
      <c r="AI31" s="29"/>
      <c r="AJ31" s="25"/>
      <c r="AK31" s="25"/>
      <c r="AL31" s="30"/>
      <c r="AM31" s="25" t="str">
        <f t="shared" si="13"/>
        <v>n/a</v>
      </c>
    </row>
    <row r="32" spans="1:39" ht="17" customHeight="1" x14ac:dyDescent="0.15">
      <c r="A32" s="5">
        <v>43220</v>
      </c>
      <c r="B32" s="25">
        <v>191.75</v>
      </c>
      <c r="C32" s="25">
        <f t="shared" si="7"/>
        <v>193.75</v>
      </c>
      <c r="D32" s="25">
        <f t="shared" si="8"/>
        <v>2</v>
      </c>
      <c r="E32" s="22"/>
      <c r="F32" s="29">
        <v>0</v>
      </c>
      <c r="G32" s="25">
        <v>0</v>
      </c>
      <c r="H32" s="25">
        <v>191.75</v>
      </c>
      <c r="I32" s="30">
        <v>0</v>
      </c>
      <c r="J32" s="7"/>
      <c r="K32" s="25">
        <v>0</v>
      </c>
      <c r="L32" s="25">
        <v>0</v>
      </c>
      <c r="M32" s="25">
        <v>194.5</v>
      </c>
      <c r="N32" s="30">
        <v>0</v>
      </c>
      <c r="O32" s="25">
        <f t="shared" si="9"/>
        <v>2.75</v>
      </c>
      <c r="P32" s="7"/>
      <c r="Q32" s="25">
        <v>0</v>
      </c>
      <c r="R32" s="25">
        <v>0</v>
      </c>
      <c r="S32" s="25">
        <v>193.25</v>
      </c>
      <c r="T32" s="30">
        <v>0</v>
      </c>
      <c r="U32" s="25">
        <f t="shared" si="10"/>
        <v>-1.25</v>
      </c>
      <c r="V32" s="7"/>
      <c r="W32" s="25">
        <v>0</v>
      </c>
      <c r="X32" s="25">
        <v>0</v>
      </c>
      <c r="Y32" s="25">
        <v>193</v>
      </c>
      <c r="Z32" s="30">
        <v>0</v>
      </c>
      <c r="AA32" s="25">
        <f t="shared" si="11"/>
        <v>-0.25</v>
      </c>
      <c r="AB32" s="7"/>
      <c r="AC32" s="25">
        <v>0</v>
      </c>
      <c r="AD32" s="25">
        <v>0</v>
      </c>
      <c r="AE32" s="25">
        <v>193.75</v>
      </c>
      <c r="AF32" s="30">
        <v>0</v>
      </c>
      <c r="AG32" s="25">
        <f t="shared" si="12"/>
        <v>0.75</v>
      </c>
      <c r="AH32" s="7"/>
      <c r="AI32" s="29"/>
      <c r="AJ32" s="25"/>
      <c r="AK32" s="25"/>
      <c r="AL32" s="30"/>
      <c r="AM32" s="25" t="str">
        <f t="shared" si="13"/>
        <v>n/a</v>
      </c>
    </row>
    <row r="33" spans="1:39" ht="17" customHeight="1" x14ac:dyDescent="0.15">
      <c r="A33" s="5"/>
      <c r="B33" s="6"/>
      <c r="C33" s="6"/>
      <c r="D33" s="25"/>
      <c r="E33" s="22"/>
      <c r="F33" s="6"/>
      <c r="G33" s="6"/>
      <c r="H33" s="6"/>
      <c r="I33" s="6"/>
      <c r="J33" s="7"/>
      <c r="K33" s="25"/>
      <c r="L33" s="25"/>
      <c r="M33" s="25"/>
      <c r="N33" s="30"/>
      <c r="O33" s="25"/>
      <c r="P33" s="7"/>
      <c r="Q33" s="25"/>
      <c r="R33" s="25"/>
      <c r="S33" s="25"/>
      <c r="T33" s="30"/>
      <c r="U33" s="25"/>
      <c r="V33" s="7"/>
      <c r="W33" s="25"/>
      <c r="X33" s="25"/>
      <c r="Y33" s="25"/>
      <c r="Z33" s="30"/>
      <c r="AA33" s="25"/>
      <c r="AB33" s="7"/>
      <c r="AC33" s="25"/>
      <c r="AD33" s="25"/>
      <c r="AE33" s="25"/>
      <c r="AF33" s="11"/>
      <c r="AG33" s="25"/>
      <c r="AH33" s="7"/>
      <c r="AI33" s="29"/>
      <c r="AJ33" s="25"/>
      <c r="AK33" s="25"/>
      <c r="AL33" s="30"/>
      <c r="AM33" s="25"/>
    </row>
    <row r="34" spans="1:39" ht="17" customHeight="1" x14ac:dyDescent="0.15">
      <c r="A34" s="13"/>
      <c r="B34" s="13"/>
      <c r="C34" s="13"/>
      <c r="D34" s="13"/>
      <c r="E34" s="13"/>
      <c r="F34" s="13"/>
      <c r="G34" s="13"/>
      <c r="H34" s="13"/>
      <c r="I34" s="30">
        <f>SUM(I21:I32)</f>
        <v>21046</v>
      </c>
      <c r="J34" s="11"/>
      <c r="K34" s="31"/>
      <c r="L34" s="31"/>
      <c r="M34" s="31"/>
      <c r="N34" s="30">
        <f>SUM(N21:N32)</f>
        <v>39665</v>
      </c>
      <c r="O34" s="31"/>
      <c r="P34" s="11"/>
      <c r="Q34" s="11"/>
      <c r="R34" s="11"/>
      <c r="S34" s="11"/>
      <c r="T34" s="30">
        <f>SUM(T21:T32)</f>
        <v>41393</v>
      </c>
      <c r="U34" s="13"/>
      <c r="V34" s="13"/>
      <c r="W34" s="13"/>
      <c r="X34" s="13"/>
      <c r="Y34" s="13"/>
      <c r="Z34" s="30">
        <f>SUM(Z21:Z32)</f>
        <v>34733</v>
      </c>
      <c r="AA34" s="11"/>
      <c r="AB34" s="11"/>
      <c r="AC34" s="11"/>
      <c r="AD34" s="11"/>
      <c r="AE34" s="11"/>
      <c r="AF34" s="30">
        <f>SUM(AF21:AF32)</f>
        <v>49331</v>
      </c>
      <c r="AG34" s="11"/>
      <c r="AH34" s="11"/>
      <c r="AI34" s="11"/>
      <c r="AJ34" s="11"/>
      <c r="AK34" s="11"/>
      <c r="AL34" s="30">
        <f>SUM(AL21:AL33)</f>
        <v>0</v>
      </c>
      <c r="AM34" s="24"/>
    </row>
    <row r="35" spans="1:39" ht="17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44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7"/>
    </row>
    <row r="36" spans="1:39" ht="17" customHeight="1" x14ac:dyDescent="0.15">
      <c r="A36" s="13"/>
      <c r="B36" s="13"/>
      <c r="C36" s="13"/>
      <c r="D36" s="13"/>
      <c r="E36" s="13"/>
      <c r="F36" s="13"/>
      <c r="G36" s="41"/>
      <c r="H36" s="41"/>
      <c r="I36" s="13"/>
      <c r="J36" s="13"/>
      <c r="K36" s="13"/>
      <c r="L36" s="13"/>
      <c r="M36" s="44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7"/>
    </row>
    <row r="37" spans="1:39" ht="17" customHeight="1" x14ac:dyDescent="0.15">
      <c r="A37" s="17" t="s">
        <v>21</v>
      </c>
      <c r="B37" s="18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44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7"/>
    </row>
    <row r="38" spans="1:39" ht="17" customHeight="1" x14ac:dyDescent="0.15">
      <c r="A38" s="19" t="s">
        <v>7</v>
      </c>
      <c r="B38" s="40">
        <f>MIN(G3,L3,R3,X3,AD3,AJ3)</f>
        <v>0</v>
      </c>
      <c r="C38" s="19"/>
      <c r="D38" s="19" t="s">
        <v>8</v>
      </c>
      <c r="E38" s="19"/>
      <c r="F38" s="35">
        <f>SUM(N15+T15+Z15+AF15+AL15)</f>
        <v>1180</v>
      </c>
      <c r="G38" s="13"/>
      <c r="H38" s="13"/>
      <c r="I38" s="13"/>
      <c r="J38" s="13"/>
      <c r="K38" s="36"/>
      <c r="L38" s="13"/>
      <c r="M38" s="44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7"/>
    </row>
    <row r="39" spans="1:39" ht="17" customHeight="1" x14ac:dyDescent="0.15">
      <c r="A39" s="19" t="s">
        <v>9</v>
      </c>
      <c r="B39" s="40">
        <f>MAX(F3,K3,Q3,W3,AC3,AI3)</f>
        <v>148</v>
      </c>
      <c r="C39" s="19"/>
      <c r="D39" s="19" t="s">
        <v>10</v>
      </c>
      <c r="E39" s="19"/>
      <c r="F39" s="35">
        <f>F38/F40</f>
        <v>295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7"/>
    </row>
    <row r="40" spans="1:39" ht="17" customHeight="1" x14ac:dyDescent="0.15">
      <c r="A40" s="18"/>
      <c r="B40" s="18"/>
      <c r="C40" s="13"/>
      <c r="D40" s="18"/>
      <c r="E40" s="13"/>
      <c r="F40" s="21">
        <f>COUNTIF(N15:AL15,"&gt;0")</f>
        <v>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7"/>
    </row>
    <row r="41" spans="1:39" ht="17" customHeight="1" x14ac:dyDescent="0.15">
      <c r="A41" s="17" t="s">
        <v>20</v>
      </c>
      <c r="B41" s="18"/>
      <c r="C41" s="13"/>
      <c r="D41" s="18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7"/>
    </row>
    <row r="42" spans="1:39" ht="17" customHeight="1" x14ac:dyDescent="0.15">
      <c r="A42" s="19" t="s">
        <v>7</v>
      </c>
      <c r="B42" s="34">
        <f>MIN(G21,L21,R21,X21,AD21,AJ21)</f>
        <v>179</v>
      </c>
      <c r="C42" s="19"/>
      <c r="D42" s="19" t="s">
        <v>8</v>
      </c>
      <c r="E42" s="19"/>
      <c r="F42" s="35">
        <f>SUM(N34+T34+Z34+AF34+AL34)</f>
        <v>165122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27"/>
    </row>
    <row r="43" spans="1:39" ht="17" customHeight="1" x14ac:dyDescent="0.15">
      <c r="A43" s="19" t="s">
        <v>9</v>
      </c>
      <c r="B43" s="34">
        <f>MAX(F21,K21,Q21,W21,AC21,AI21)</f>
        <v>185.25</v>
      </c>
      <c r="C43" s="19"/>
      <c r="D43" s="19" t="s">
        <v>10</v>
      </c>
      <c r="E43" s="19"/>
      <c r="F43" s="35">
        <f>F42/F44</f>
        <v>41280.5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27"/>
    </row>
    <row r="44" spans="1:39" ht="17" customHeight="1" x14ac:dyDescent="0.15">
      <c r="A44" s="13"/>
      <c r="B44" s="13"/>
      <c r="C44" s="13"/>
      <c r="D44" s="13"/>
      <c r="E44" s="13"/>
      <c r="F44" s="21">
        <f>COUNTIF(N34:AL34,"&gt;0")</f>
        <v>4</v>
      </c>
      <c r="G44" s="13"/>
      <c r="H44" s="42" t="s">
        <v>11</v>
      </c>
      <c r="I44" s="42" t="s">
        <v>12</v>
      </c>
      <c r="J44" s="13"/>
      <c r="K44" s="13"/>
      <c r="L44" s="13"/>
      <c r="M44" s="42" t="s">
        <v>11</v>
      </c>
      <c r="N44" s="42" t="s">
        <v>12</v>
      </c>
      <c r="O44" s="13"/>
      <c r="P44" s="13"/>
      <c r="Q44" s="13"/>
      <c r="R44" s="13"/>
      <c r="S44" s="42" t="s">
        <v>11</v>
      </c>
      <c r="T44" s="42" t="s">
        <v>12</v>
      </c>
      <c r="U44" s="13"/>
      <c r="V44" s="13"/>
      <c r="W44" s="13"/>
      <c r="X44" s="13"/>
      <c r="Y44" s="42" t="s">
        <v>11</v>
      </c>
      <c r="Z44" s="42" t="s">
        <v>12</v>
      </c>
      <c r="AA44" s="13"/>
      <c r="AB44" s="13"/>
      <c r="AC44" s="13"/>
      <c r="AD44" s="13"/>
      <c r="AE44" s="42" t="s">
        <v>11</v>
      </c>
      <c r="AF44" s="42" t="s">
        <v>12</v>
      </c>
      <c r="AG44" s="13"/>
      <c r="AH44" s="13"/>
      <c r="AI44" s="13"/>
      <c r="AJ44" s="13"/>
      <c r="AK44" s="42" t="s">
        <v>11</v>
      </c>
      <c r="AL44" s="42" t="s">
        <v>12</v>
      </c>
      <c r="AM44" s="27"/>
    </row>
    <row r="45" spans="1:39" ht="20" customHeight="1" x14ac:dyDescent="0.15">
      <c r="G45" s="5">
        <v>42429</v>
      </c>
      <c r="H45" s="29">
        <f>H23*H$20</f>
        <v>168.013125</v>
      </c>
      <c r="I45" s="29">
        <f>H45-H6</f>
        <v>12.163125000000008</v>
      </c>
      <c r="L45" s="5">
        <v>42794</v>
      </c>
      <c r="M45" s="29">
        <f>M23*M$20</f>
        <v>171.01575</v>
      </c>
      <c r="N45" s="29">
        <f>M45-M6</f>
        <v>12.665750000000003</v>
      </c>
      <c r="R45" s="5">
        <v>42794</v>
      </c>
      <c r="S45" s="29">
        <f>S23*S$20</f>
        <v>170.330825</v>
      </c>
      <c r="T45" s="29">
        <f>S45-S6</f>
        <v>12.48082500000001</v>
      </c>
      <c r="X45" s="5">
        <v>42794</v>
      </c>
      <c r="Y45" s="29">
        <f>Y23*Y$20</f>
        <v>170.316</v>
      </c>
      <c r="Z45" s="29">
        <f>Y45-Y6</f>
        <v>13.066000000000003</v>
      </c>
      <c r="AD45" s="5">
        <v>42794</v>
      </c>
      <c r="AE45" s="29">
        <f>AE23*AE$20</f>
        <v>170.55912499999999</v>
      </c>
      <c r="AF45" s="29">
        <f>AE45-AE6</f>
        <v>12.909124999999989</v>
      </c>
      <c r="AJ45" s="5">
        <v>42794</v>
      </c>
      <c r="AK45" s="29">
        <f>AK23*AK$20</f>
        <v>0</v>
      </c>
      <c r="AL45" s="29">
        <f>AK45-AK6</f>
        <v>0</v>
      </c>
    </row>
    <row r="46" spans="1:39" ht="20" customHeight="1" x14ac:dyDescent="0.15">
      <c r="G46" s="5">
        <v>42490</v>
      </c>
      <c r="H46" s="29">
        <f>H24*H$20</f>
        <v>169.798125</v>
      </c>
      <c r="I46" s="29">
        <f>H46-H7</f>
        <v>12.748124999999987</v>
      </c>
      <c r="L46" s="5">
        <v>42490</v>
      </c>
      <c r="M46" s="29">
        <f>M24*M$20</f>
        <v>172.5806</v>
      </c>
      <c r="N46" s="29">
        <f>M46-M7</f>
        <v>13.030599999999993</v>
      </c>
      <c r="R46" s="5">
        <v>42490</v>
      </c>
      <c r="S46" s="29">
        <f>S24*S$20</f>
        <v>171.89760000000001</v>
      </c>
      <c r="T46" s="29">
        <f>S46-S7</f>
        <v>12.8476</v>
      </c>
      <c r="X46" s="5">
        <v>42490</v>
      </c>
      <c r="Y46" s="29">
        <f>Y24*Y$20</f>
        <v>171.88469999999998</v>
      </c>
      <c r="Z46" s="29">
        <f>Y46-Y7</f>
        <v>13.484699999999975</v>
      </c>
      <c r="AD46" s="5">
        <v>42490</v>
      </c>
      <c r="AE46" s="29">
        <f>AE24*AE$20</f>
        <v>172.12799999999999</v>
      </c>
      <c r="AF46" s="29">
        <f>AE46-AE7</f>
        <v>13.127999999999986</v>
      </c>
      <c r="AJ46" s="5">
        <v>42490</v>
      </c>
      <c r="AK46" s="29">
        <f>AK24*AK$20</f>
        <v>0</v>
      </c>
      <c r="AL46" s="29">
        <f>AK46-AK7</f>
        <v>0</v>
      </c>
    </row>
    <row r="47" spans="1:39" ht="20" customHeight="1" x14ac:dyDescent="0.15">
      <c r="G47" s="5">
        <v>42794</v>
      </c>
      <c r="H47" s="29">
        <f>H27*H$20</f>
        <v>169.57499999999999</v>
      </c>
      <c r="I47" s="29">
        <f>H47-H11</f>
        <v>9.0249999999999773</v>
      </c>
      <c r="L47" s="5">
        <v>42794</v>
      </c>
      <c r="M47" s="29">
        <f>M27*M$20</f>
        <v>172.35704999999999</v>
      </c>
      <c r="N47" s="29">
        <f>M47-M11</f>
        <v>9.3070499999999754</v>
      </c>
      <c r="R47" s="5">
        <v>42794</v>
      </c>
      <c r="S47" s="29">
        <f>S27*S$20</f>
        <v>171.89760000000001</v>
      </c>
      <c r="T47" s="29">
        <f>S47-S11</f>
        <v>9.3475999999999999</v>
      </c>
      <c r="X47" s="5">
        <v>42794</v>
      </c>
      <c r="Y47" s="29">
        <f>Y27*Y$20</f>
        <v>171.4365</v>
      </c>
      <c r="Z47" s="29">
        <f>Y47-Y11</f>
        <v>9.6364999999999839</v>
      </c>
      <c r="AD47" s="5">
        <v>42794</v>
      </c>
      <c r="AE47" s="29">
        <f>AE27*AE$20</f>
        <v>172.12799999999999</v>
      </c>
      <c r="AF47" s="29">
        <f>AE47-AE11</f>
        <v>11.027999999999992</v>
      </c>
      <c r="AJ47" s="5">
        <v>42794</v>
      </c>
      <c r="AK47" s="29">
        <f>AK27*AK$20</f>
        <v>0</v>
      </c>
      <c r="AL47" s="29">
        <f>AK47-AK11</f>
        <v>0</v>
      </c>
    </row>
    <row r="48" spans="1:39" ht="20" customHeight="1" x14ac:dyDescent="0.15">
      <c r="G48" s="5">
        <v>42855</v>
      </c>
      <c r="H48" s="29">
        <f>H28*H$20</f>
        <v>170.4675</v>
      </c>
      <c r="I48" s="29">
        <f>H48-H12</f>
        <v>9.1674999999999898</v>
      </c>
      <c r="L48" s="5">
        <v>42855</v>
      </c>
      <c r="M48" s="29">
        <f>M28*M$20</f>
        <v>173.25125</v>
      </c>
      <c r="N48" s="29">
        <f>M48-M12</f>
        <v>9.4512499999999875</v>
      </c>
      <c r="R48" s="5">
        <v>42855</v>
      </c>
      <c r="S48" s="29">
        <f>S28*S$20</f>
        <v>173.01672500000001</v>
      </c>
      <c r="T48" s="29">
        <f>S48-S12</f>
        <v>9.7167249999999967</v>
      </c>
      <c r="X48" s="5">
        <v>42855</v>
      </c>
      <c r="Y48" s="29">
        <f>Y28*Y$20</f>
        <v>172.55699999999999</v>
      </c>
      <c r="Z48" s="29">
        <f>Y48-Y12</f>
        <v>10.006999999999977</v>
      </c>
      <c r="AD48" s="5">
        <v>42855</v>
      </c>
      <c r="AE48" s="29">
        <f>AE28*AE$20</f>
        <v>173.02449999999999</v>
      </c>
      <c r="AF48" s="29">
        <f>AE48-AE12</f>
        <v>11.174499999999995</v>
      </c>
      <c r="AJ48" s="5">
        <v>42855</v>
      </c>
      <c r="AK48" s="29">
        <f>AK28*AK$20</f>
        <v>0</v>
      </c>
      <c r="AL48" s="29">
        <f>AK48-AK12</f>
        <v>0</v>
      </c>
    </row>
  </sheetData>
  <mergeCells count="8">
    <mergeCell ref="AI1:AM1"/>
    <mergeCell ref="A19:D19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M34"/>
  <sheetViews>
    <sheetView showGridLines="0" zoomScaleNormal="100" workbookViewId="0">
      <selection activeCell="F5" sqref="F5"/>
    </sheetView>
  </sheetViews>
  <sheetFormatPr baseColWidth="10" defaultColWidth="10.33203125" defaultRowHeight="20" customHeight="1" x14ac:dyDescent="0.15"/>
  <cols>
    <col min="1" max="1" width="10.33203125" style="1"/>
    <col min="2" max="2" width="11.5" style="1" customWidth="1"/>
    <col min="3" max="3" width="11.1640625" style="1" customWidth="1"/>
    <col min="4" max="4" width="10.33203125" style="1"/>
    <col min="5" max="5" width="3.5" style="1" customWidth="1"/>
    <col min="6" max="7" width="10.33203125" style="1" customWidth="1"/>
    <col min="8" max="8" width="10.6640625" style="1" bestFit="1" customWidth="1"/>
    <col min="9" max="9" width="10.33203125" style="1"/>
    <col min="10" max="10" width="3.5" style="1" customWidth="1"/>
    <col min="11" max="12" width="10.33203125" style="1" customWidth="1"/>
    <col min="13" max="13" width="10.6640625" style="1" bestFit="1" customWidth="1"/>
    <col min="14" max="14" width="11.5" style="1" bestFit="1" customWidth="1"/>
    <col min="15" max="15" width="10.33203125" style="1"/>
    <col min="16" max="16" width="3.5" style="1" customWidth="1"/>
    <col min="17" max="18" width="10.33203125" style="1" customWidth="1"/>
    <col min="19" max="20" width="11.6640625" style="1" bestFit="1" customWidth="1"/>
    <col min="21" max="21" width="10.33203125" style="1"/>
    <col min="22" max="22" width="3.5" style="1" customWidth="1"/>
    <col min="23" max="24" width="10.33203125" style="1" customWidth="1"/>
    <col min="25" max="25" width="10.6640625" style="1" bestFit="1" customWidth="1"/>
    <col min="26" max="27" width="10.33203125" style="1"/>
    <col min="28" max="28" width="3.5" style="1" customWidth="1"/>
    <col min="29" max="30" width="10.33203125" style="1" customWidth="1"/>
    <col min="31" max="31" width="11.6640625" style="1" bestFit="1" customWidth="1"/>
    <col min="32" max="33" width="10.33203125" style="1"/>
    <col min="34" max="34" width="3.5" style="1" customWidth="1"/>
    <col min="35" max="36" width="10.33203125" style="1" customWidth="1"/>
    <col min="37" max="37" width="12.83203125" style="1" bestFit="1" customWidth="1"/>
    <col min="38" max="16384" width="10.33203125" style="1"/>
  </cols>
  <sheetData>
    <row r="1" spans="1:39" ht="15" customHeight="1" x14ac:dyDescent="0.15">
      <c r="A1" s="13"/>
      <c r="B1" s="13"/>
      <c r="C1" s="13"/>
      <c r="D1" s="13"/>
      <c r="E1" s="14"/>
      <c r="F1" s="51"/>
      <c r="G1" s="51"/>
      <c r="H1" s="51"/>
      <c r="I1" s="51"/>
      <c r="J1" s="14"/>
      <c r="K1" s="51"/>
      <c r="L1" s="51"/>
      <c r="M1" s="51"/>
      <c r="N1" s="51"/>
      <c r="O1" s="51"/>
      <c r="P1" s="14"/>
      <c r="Q1" s="51"/>
      <c r="R1" s="51"/>
      <c r="S1" s="51"/>
      <c r="T1" s="51"/>
      <c r="U1" s="51"/>
      <c r="V1" s="14"/>
      <c r="W1" s="51"/>
      <c r="X1" s="51"/>
      <c r="Y1" s="51"/>
      <c r="Z1" s="51"/>
      <c r="AA1" s="51"/>
      <c r="AB1" s="14"/>
      <c r="AC1" s="51"/>
      <c r="AD1" s="51"/>
      <c r="AE1" s="51"/>
      <c r="AF1" s="51"/>
      <c r="AG1" s="51"/>
      <c r="AH1" s="14"/>
      <c r="AI1" s="51"/>
      <c r="AJ1" s="51"/>
      <c r="AK1" s="51"/>
      <c r="AL1" s="51"/>
      <c r="AM1" s="51"/>
    </row>
    <row r="2" spans="1:39" ht="16" customHeight="1" x14ac:dyDescent="0.15">
      <c r="A2" s="47" t="s">
        <v>13</v>
      </c>
      <c r="B2" s="47"/>
      <c r="C2" s="47"/>
      <c r="D2" s="47"/>
      <c r="E2" s="14"/>
      <c r="F2" s="46">
        <f>Wheat!F1:I1</f>
        <v>42175</v>
      </c>
      <c r="G2" s="46"/>
      <c r="H2" s="46"/>
      <c r="I2" s="46"/>
      <c r="J2" s="14"/>
      <c r="K2" s="48">
        <f>Wheat!K1:O1</f>
        <v>42178</v>
      </c>
      <c r="L2" s="49"/>
      <c r="M2" s="49"/>
      <c r="N2" s="49"/>
      <c r="O2" s="50"/>
      <c r="P2" s="14"/>
      <c r="Q2" s="48">
        <f>Wheat!Q1:U1</f>
        <v>42179</v>
      </c>
      <c r="R2" s="49"/>
      <c r="S2" s="49"/>
      <c r="T2" s="49"/>
      <c r="U2" s="50"/>
      <c r="V2" s="14"/>
      <c r="W2" s="48">
        <f>Wheat!W1:AA1</f>
        <v>42180</v>
      </c>
      <c r="X2" s="49"/>
      <c r="Y2" s="49"/>
      <c r="Z2" s="49"/>
      <c r="AA2" s="50"/>
      <c r="AB2" s="14"/>
      <c r="AC2" s="48">
        <f>Wheat!AC1:AG1</f>
        <v>42181</v>
      </c>
      <c r="AD2" s="49"/>
      <c r="AE2" s="49"/>
      <c r="AF2" s="49"/>
      <c r="AG2" s="50"/>
      <c r="AH2" s="14"/>
      <c r="AI2" s="48">
        <f>Wheat!AI1:AM1</f>
        <v>42182</v>
      </c>
      <c r="AJ2" s="49"/>
      <c r="AK2" s="49"/>
      <c r="AL2" s="49"/>
      <c r="AM2" s="50"/>
    </row>
    <row r="3" spans="1:39" ht="16" customHeight="1" x14ac:dyDescent="0.15">
      <c r="A3" s="3" t="s">
        <v>0</v>
      </c>
      <c r="B3" s="38">
        <f>Wheat!B2</f>
        <v>42175</v>
      </c>
      <c r="C3" s="38">
        <f>IF(ISBLANK(#REF!),F2,IF(ISBLANK(#REF!),K2,IF(ISBLANK(#REF!),Q2,IF(ISBLANK(#REF!),W2,IF(ISBLANK(#REF!),AC2,AI2)))))</f>
        <v>42182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 x14ac:dyDescent="0.15">
      <c r="A4" s="5">
        <v>42216</v>
      </c>
      <c r="B4" s="25">
        <v>368.75</v>
      </c>
      <c r="C4" s="25">
        <f t="shared" ref="C4:C13" si="0">IF(ISBLANK(M4),H4,IF(ISBLANK(S4),M4,IF(ISBLANK(Y4),S4,IF(ISBLANK(AE4),Y4,IF(ISBLANK(AK4),AE4,AK4)))))</f>
        <v>365</v>
      </c>
      <c r="D4" s="25">
        <f t="shared" ref="D4:D13" si="1">IF(C4=0,"n/a",C4-B4)</f>
        <v>-3.75</v>
      </c>
      <c r="E4" s="7"/>
      <c r="F4" s="25">
        <v>369.75</v>
      </c>
      <c r="G4" s="25">
        <v>368.25</v>
      </c>
      <c r="H4" s="25">
        <v>368.75</v>
      </c>
      <c r="I4" s="30">
        <v>2892</v>
      </c>
      <c r="J4" s="7"/>
      <c r="K4" s="25">
        <v>368.75</v>
      </c>
      <c r="L4" s="25">
        <v>367.25</v>
      </c>
      <c r="M4" s="25">
        <v>367.5</v>
      </c>
      <c r="N4" s="30">
        <v>2970</v>
      </c>
      <c r="O4" s="25">
        <f t="shared" ref="O4:O13" si="2">IF(M4=0,"n/a",M4-H4)</f>
        <v>-1.25</v>
      </c>
      <c r="P4" s="7"/>
      <c r="Q4" s="25">
        <v>369</v>
      </c>
      <c r="R4" s="25">
        <v>366</v>
      </c>
      <c r="S4" s="25">
        <v>366.25</v>
      </c>
      <c r="T4" s="30">
        <v>5426</v>
      </c>
      <c r="U4" s="25">
        <f t="shared" ref="U4:U13" si="3">IF(S4=0,"n/a",S4-M4)</f>
        <v>-1.25</v>
      </c>
      <c r="V4" s="7"/>
      <c r="W4" s="25">
        <v>366</v>
      </c>
      <c r="X4" s="45">
        <v>364.75</v>
      </c>
      <c r="Y4" s="25">
        <v>360.5</v>
      </c>
      <c r="Z4" s="30">
        <v>3230</v>
      </c>
      <c r="AA4" s="25">
        <f t="shared" ref="AA4:AA13" si="4">IF(Y4=0,"n/a",Y4-S4)</f>
        <v>-5.75</v>
      </c>
      <c r="AB4" s="7"/>
      <c r="AC4" s="25">
        <v>366.5</v>
      </c>
      <c r="AD4" s="25">
        <v>365</v>
      </c>
      <c r="AE4" s="25">
        <v>365</v>
      </c>
      <c r="AF4" s="30">
        <v>3320</v>
      </c>
      <c r="AG4" s="25">
        <f t="shared" ref="AG4:AG13" si="5">IF(AE4=0,"n/a",AE4-Y4)</f>
        <v>4.5</v>
      </c>
      <c r="AH4" s="7"/>
      <c r="AI4" s="25"/>
      <c r="AJ4" s="25"/>
      <c r="AK4" s="25"/>
      <c r="AL4" s="30"/>
      <c r="AM4" s="25" t="str">
        <f t="shared" ref="AM4:AM13" si="6">IF(AK4=0,"n/a",AK4-AE4)</f>
        <v>n/a</v>
      </c>
    </row>
    <row r="5" spans="1:39" ht="16" customHeight="1" x14ac:dyDescent="0.15">
      <c r="A5" s="5">
        <v>42308</v>
      </c>
      <c r="B5" s="25">
        <v>371.75</v>
      </c>
      <c r="C5" s="25">
        <f t="shared" si="0"/>
        <v>368.25</v>
      </c>
      <c r="D5" s="25">
        <f t="shared" si="1"/>
        <v>-3.5</v>
      </c>
      <c r="E5" s="7"/>
      <c r="F5" s="25">
        <v>372.75</v>
      </c>
      <c r="G5" s="25">
        <v>371.25</v>
      </c>
      <c r="H5" s="25">
        <v>371.75</v>
      </c>
      <c r="I5" s="30">
        <v>1216</v>
      </c>
      <c r="J5" s="7"/>
      <c r="K5" s="25">
        <v>371.5</v>
      </c>
      <c r="L5" s="25">
        <v>370.25</v>
      </c>
      <c r="M5" s="25">
        <v>370.75</v>
      </c>
      <c r="N5" s="30">
        <v>913</v>
      </c>
      <c r="O5" s="25">
        <f t="shared" si="2"/>
        <v>-1</v>
      </c>
      <c r="P5" s="7"/>
      <c r="Q5" s="25">
        <v>372.25</v>
      </c>
      <c r="R5" s="25">
        <v>369.5</v>
      </c>
      <c r="S5" s="25">
        <v>369.5</v>
      </c>
      <c r="T5" s="30">
        <v>3185</v>
      </c>
      <c r="U5" s="25">
        <f t="shared" si="3"/>
        <v>-1.25</v>
      </c>
      <c r="V5" s="7"/>
      <c r="W5" s="25">
        <v>369.25</v>
      </c>
      <c r="X5" s="25">
        <v>368</v>
      </c>
      <c r="Y5" s="25">
        <v>368.75</v>
      </c>
      <c r="Z5" s="30">
        <v>1633</v>
      </c>
      <c r="AA5" s="25">
        <f t="shared" si="4"/>
        <v>-0.75</v>
      </c>
      <c r="AB5" s="7"/>
      <c r="AC5" s="25">
        <v>369.5</v>
      </c>
      <c r="AD5" s="25">
        <v>368</v>
      </c>
      <c r="AE5" s="25">
        <v>368.25</v>
      </c>
      <c r="AF5" s="30">
        <v>1552</v>
      </c>
      <c r="AG5" s="25">
        <f t="shared" si="5"/>
        <v>-0.5</v>
      </c>
      <c r="AH5" s="7"/>
      <c r="AI5" s="25"/>
      <c r="AJ5" s="25"/>
      <c r="AK5" s="25"/>
      <c r="AL5" s="30"/>
      <c r="AM5" s="25" t="str">
        <f t="shared" si="6"/>
        <v>n/a</v>
      </c>
    </row>
    <row r="6" spans="1:39" ht="16" customHeight="1" x14ac:dyDescent="0.15">
      <c r="A6" s="5">
        <v>42400</v>
      </c>
      <c r="B6" s="25">
        <v>374.5</v>
      </c>
      <c r="C6" s="25">
        <f t="shared" si="0"/>
        <v>371</v>
      </c>
      <c r="D6" s="25">
        <f t="shared" si="1"/>
        <v>-3.5</v>
      </c>
      <c r="E6" s="7"/>
      <c r="F6" s="25">
        <v>375</v>
      </c>
      <c r="G6" s="25">
        <v>373.75</v>
      </c>
      <c r="H6" s="25">
        <v>374.5</v>
      </c>
      <c r="I6" s="30">
        <v>436</v>
      </c>
      <c r="J6" s="7"/>
      <c r="K6" s="25">
        <v>374.5</v>
      </c>
      <c r="L6" s="25">
        <v>373</v>
      </c>
      <c r="M6" s="25">
        <v>373.5</v>
      </c>
      <c r="N6" s="30">
        <v>240</v>
      </c>
      <c r="O6" s="25">
        <f t="shared" si="2"/>
        <v>-1</v>
      </c>
      <c r="P6" s="7"/>
      <c r="Q6" s="25">
        <v>374.5</v>
      </c>
      <c r="R6" s="25">
        <v>372.25</v>
      </c>
      <c r="S6" s="25">
        <v>372.75</v>
      </c>
      <c r="T6" s="30">
        <v>580</v>
      </c>
      <c r="U6" s="25">
        <f t="shared" si="3"/>
        <v>-0.75</v>
      </c>
      <c r="V6" s="7"/>
      <c r="W6" s="25">
        <v>372</v>
      </c>
      <c r="X6" s="25">
        <v>371</v>
      </c>
      <c r="Y6" s="25">
        <v>371.75</v>
      </c>
      <c r="Z6" s="30">
        <v>475</v>
      </c>
      <c r="AA6" s="25">
        <f t="shared" si="4"/>
        <v>-1</v>
      </c>
      <c r="AB6" s="7"/>
      <c r="AC6" s="25">
        <v>372.25</v>
      </c>
      <c r="AD6" s="25">
        <v>370.75</v>
      </c>
      <c r="AE6" s="25">
        <v>371</v>
      </c>
      <c r="AF6" s="30">
        <v>331</v>
      </c>
      <c r="AG6" s="25">
        <f t="shared" si="5"/>
        <v>-0.75</v>
      </c>
      <c r="AH6" s="7"/>
      <c r="AI6" s="25"/>
      <c r="AJ6" s="25"/>
      <c r="AK6" s="25"/>
      <c r="AL6" s="30"/>
      <c r="AM6" s="25" t="str">
        <f t="shared" si="6"/>
        <v>n/a</v>
      </c>
    </row>
    <row r="7" spans="1:39" ht="16" customHeight="1" x14ac:dyDescent="0.15">
      <c r="A7" s="5">
        <v>42490</v>
      </c>
      <c r="B7" s="25">
        <v>374</v>
      </c>
      <c r="C7" s="25">
        <f t="shared" si="0"/>
        <v>370.25</v>
      </c>
      <c r="D7" s="25">
        <f t="shared" si="1"/>
        <v>-3.75</v>
      </c>
      <c r="E7" s="7"/>
      <c r="F7" s="25">
        <v>374.5</v>
      </c>
      <c r="G7" s="25">
        <v>373.25</v>
      </c>
      <c r="H7" s="25">
        <v>374</v>
      </c>
      <c r="I7" s="30">
        <v>250</v>
      </c>
      <c r="J7" s="7"/>
      <c r="K7" s="25">
        <v>373.75</v>
      </c>
      <c r="L7" s="25">
        <v>372.25</v>
      </c>
      <c r="M7" s="25">
        <v>373</v>
      </c>
      <c r="N7" s="30">
        <v>235</v>
      </c>
      <c r="O7" s="25">
        <f t="shared" si="2"/>
        <v>-1</v>
      </c>
      <c r="P7" s="7"/>
      <c r="Q7" s="25">
        <v>374</v>
      </c>
      <c r="R7" s="25">
        <v>371.25</v>
      </c>
      <c r="S7" s="25">
        <v>371.75</v>
      </c>
      <c r="T7" s="30">
        <v>311</v>
      </c>
      <c r="U7" s="25">
        <f t="shared" si="3"/>
        <v>-1.25</v>
      </c>
      <c r="V7" s="7"/>
      <c r="W7" s="25">
        <v>371</v>
      </c>
      <c r="X7" s="25">
        <v>370</v>
      </c>
      <c r="Y7" s="25">
        <v>371</v>
      </c>
      <c r="Z7" s="30">
        <v>557</v>
      </c>
      <c r="AA7" s="25">
        <f t="shared" si="4"/>
        <v>-0.75</v>
      </c>
      <c r="AB7" s="7"/>
      <c r="AC7" s="25">
        <v>371.5</v>
      </c>
      <c r="AD7" s="25">
        <v>370.75</v>
      </c>
      <c r="AE7" s="25">
        <v>370.25</v>
      </c>
      <c r="AF7" s="30">
        <v>79</v>
      </c>
      <c r="AG7" s="25">
        <f t="shared" si="5"/>
        <v>-0.75</v>
      </c>
      <c r="AH7" s="7"/>
      <c r="AI7" s="25"/>
      <c r="AJ7" s="25"/>
      <c r="AK7" s="25"/>
      <c r="AL7" s="30"/>
      <c r="AM7" s="25" t="str">
        <f t="shared" si="6"/>
        <v>n/a</v>
      </c>
    </row>
    <row r="8" spans="1:39" ht="16" customHeight="1" x14ac:dyDescent="0.15">
      <c r="A8" s="5">
        <v>42582</v>
      </c>
      <c r="B8" s="25">
        <v>363.5</v>
      </c>
      <c r="C8" s="25">
        <f t="shared" si="0"/>
        <v>359</v>
      </c>
      <c r="D8" s="25">
        <f t="shared" si="1"/>
        <v>-4.5</v>
      </c>
      <c r="E8" s="7"/>
      <c r="F8" s="25">
        <v>363.5</v>
      </c>
      <c r="G8" s="25">
        <v>362.25</v>
      </c>
      <c r="H8" s="25">
        <v>363.5</v>
      </c>
      <c r="I8" s="30">
        <v>342</v>
      </c>
      <c r="J8" s="7"/>
      <c r="K8" s="25">
        <v>362.75</v>
      </c>
      <c r="L8" s="25">
        <v>362.25</v>
      </c>
      <c r="M8" s="25">
        <v>362</v>
      </c>
      <c r="N8" s="30">
        <v>128</v>
      </c>
      <c r="O8" s="25">
        <f t="shared" si="2"/>
        <v>-1.5</v>
      </c>
      <c r="P8" s="7"/>
      <c r="Q8" s="25">
        <v>363</v>
      </c>
      <c r="R8" s="25">
        <v>360.25</v>
      </c>
      <c r="S8" s="25">
        <v>360.25</v>
      </c>
      <c r="T8" s="30">
        <v>112</v>
      </c>
      <c r="U8" s="25">
        <f t="shared" si="3"/>
        <v>-1.75</v>
      </c>
      <c r="V8" s="7"/>
      <c r="W8" s="25">
        <v>360.5</v>
      </c>
      <c r="X8" s="25">
        <v>359</v>
      </c>
      <c r="Y8" s="25">
        <v>359.5</v>
      </c>
      <c r="Z8" s="30">
        <v>438</v>
      </c>
      <c r="AA8" s="25">
        <f t="shared" si="4"/>
        <v>-0.75</v>
      </c>
      <c r="AB8" s="7"/>
      <c r="AC8" s="25">
        <v>359.75</v>
      </c>
      <c r="AD8" s="25">
        <v>359.5</v>
      </c>
      <c r="AE8" s="25">
        <v>359</v>
      </c>
      <c r="AF8" s="30">
        <v>4</v>
      </c>
      <c r="AG8" s="25">
        <f t="shared" si="5"/>
        <v>-0.5</v>
      </c>
      <c r="AH8" s="7"/>
      <c r="AI8" s="25"/>
      <c r="AJ8" s="25"/>
      <c r="AK8" s="25"/>
      <c r="AL8" s="30"/>
      <c r="AM8" s="25" t="str">
        <f t="shared" si="6"/>
        <v>n/a</v>
      </c>
    </row>
    <row r="9" spans="1:39" ht="16" customHeight="1" x14ac:dyDescent="0.15">
      <c r="A9" s="5">
        <v>42674</v>
      </c>
      <c r="B9" s="25">
        <v>365.5</v>
      </c>
      <c r="C9" s="25">
        <f t="shared" si="0"/>
        <v>363</v>
      </c>
      <c r="D9" s="25">
        <f t="shared" si="1"/>
        <v>-2.5</v>
      </c>
      <c r="E9" s="7"/>
      <c r="F9" s="25">
        <v>0</v>
      </c>
      <c r="G9" s="25">
        <v>0</v>
      </c>
      <c r="H9" s="25">
        <v>365.5</v>
      </c>
      <c r="I9" s="30">
        <v>0</v>
      </c>
      <c r="J9" s="7"/>
      <c r="K9" s="25">
        <v>0</v>
      </c>
      <c r="L9" s="25">
        <v>0</v>
      </c>
      <c r="M9" s="25">
        <v>365</v>
      </c>
      <c r="N9" s="30">
        <v>0</v>
      </c>
      <c r="O9" s="25">
        <f t="shared" si="2"/>
        <v>-0.5</v>
      </c>
      <c r="P9" s="7"/>
      <c r="Q9" s="25">
        <v>0</v>
      </c>
      <c r="R9" s="25">
        <v>0</v>
      </c>
      <c r="S9" s="25">
        <v>365.25</v>
      </c>
      <c r="T9" s="30">
        <v>0</v>
      </c>
      <c r="U9" s="25">
        <f t="shared" si="3"/>
        <v>0.25</v>
      </c>
      <c r="V9" s="7"/>
      <c r="W9" s="25">
        <v>364</v>
      </c>
      <c r="X9" s="25">
        <v>364</v>
      </c>
      <c r="Y9" s="25">
        <v>364</v>
      </c>
      <c r="Z9" s="30">
        <v>3</v>
      </c>
      <c r="AA9" s="25">
        <f t="shared" si="4"/>
        <v>-1.25</v>
      </c>
      <c r="AB9" s="7"/>
      <c r="AC9" s="25">
        <v>0</v>
      </c>
      <c r="AD9" s="25">
        <v>0</v>
      </c>
      <c r="AE9" s="25">
        <v>363</v>
      </c>
      <c r="AF9" s="30">
        <v>0</v>
      </c>
      <c r="AG9" s="25">
        <f t="shared" si="5"/>
        <v>-1</v>
      </c>
      <c r="AH9" s="7"/>
      <c r="AI9" s="25"/>
      <c r="AJ9" s="25"/>
      <c r="AK9" s="25"/>
      <c r="AL9" s="30"/>
      <c r="AM9" s="25" t="str">
        <f t="shared" si="6"/>
        <v>n/a</v>
      </c>
    </row>
    <row r="10" spans="1:39" ht="16" customHeight="1" x14ac:dyDescent="0.15">
      <c r="A10" s="5">
        <v>42766</v>
      </c>
      <c r="B10" s="25">
        <v>369.25</v>
      </c>
      <c r="C10" s="25">
        <f t="shared" si="0"/>
        <v>366</v>
      </c>
      <c r="D10" s="25">
        <f t="shared" si="1"/>
        <v>-3.25</v>
      </c>
      <c r="E10" s="7"/>
      <c r="F10" s="25">
        <v>0</v>
      </c>
      <c r="G10" s="25">
        <v>0</v>
      </c>
      <c r="H10" s="25">
        <v>369.25</v>
      </c>
      <c r="I10" s="30">
        <v>0</v>
      </c>
      <c r="J10" s="7"/>
      <c r="K10" s="25">
        <v>0</v>
      </c>
      <c r="L10" s="25">
        <v>0</v>
      </c>
      <c r="M10" s="25">
        <v>368.75</v>
      </c>
      <c r="N10" s="30">
        <v>0</v>
      </c>
      <c r="O10" s="25">
        <f t="shared" si="2"/>
        <v>-0.5</v>
      </c>
      <c r="P10" s="7"/>
      <c r="Q10" s="25">
        <v>0</v>
      </c>
      <c r="R10" s="25">
        <v>0</v>
      </c>
      <c r="S10" s="25">
        <v>367.75</v>
      </c>
      <c r="T10" s="30">
        <v>0</v>
      </c>
      <c r="U10" s="25">
        <f t="shared" si="3"/>
        <v>-1</v>
      </c>
      <c r="V10" s="7"/>
      <c r="W10" s="25">
        <v>0</v>
      </c>
      <c r="X10" s="25">
        <v>0</v>
      </c>
      <c r="Y10" s="25">
        <v>367</v>
      </c>
      <c r="Z10" s="30">
        <v>0</v>
      </c>
      <c r="AA10" s="25">
        <f t="shared" si="4"/>
        <v>-0.75</v>
      </c>
      <c r="AB10" s="7"/>
      <c r="AC10" s="25">
        <v>0</v>
      </c>
      <c r="AD10" s="25">
        <v>0</v>
      </c>
      <c r="AE10" s="25">
        <v>366</v>
      </c>
      <c r="AF10" s="30">
        <v>0</v>
      </c>
      <c r="AG10" s="25">
        <f t="shared" si="5"/>
        <v>-1</v>
      </c>
      <c r="AH10" s="7"/>
      <c r="AI10" s="25"/>
      <c r="AJ10" s="25"/>
      <c r="AK10" s="25"/>
      <c r="AL10" s="30"/>
      <c r="AM10" s="25" t="str">
        <f t="shared" si="6"/>
        <v>n/a</v>
      </c>
    </row>
    <row r="11" spans="1:39" ht="16" customHeight="1" x14ac:dyDescent="0.15">
      <c r="A11" s="5">
        <v>42855</v>
      </c>
      <c r="B11" s="25">
        <v>369.5</v>
      </c>
      <c r="C11" s="25">
        <f t="shared" si="0"/>
        <v>366.25</v>
      </c>
      <c r="D11" s="25">
        <f t="shared" si="1"/>
        <v>-3.25</v>
      </c>
      <c r="E11" s="7"/>
      <c r="F11" s="25">
        <v>0</v>
      </c>
      <c r="G11" s="25">
        <v>0</v>
      </c>
      <c r="H11" s="25">
        <v>369.5</v>
      </c>
      <c r="I11" s="30">
        <v>0</v>
      </c>
      <c r="J11" s="7"/>
      <c r="K11" s="25">
        <v>0</v>
      </c>
      <c r="L11" s="25">
        <v>0</v>
      </c>
      <c r="M11" s="25">
        <v>369</v>
      </c>
      <c r="N11" s="30">
        <v>0</v>
      </c>
      <c r="O11" s="25">
        <f t="shared" si="2"/>
        <v>-0.5</v>
      </c>
      <c r="P11" s="7"/>
      <c r="Q11" s="25">
        <v>0</v>
      </c>
      <c r="R11" s="25">
        <v>0</v>
      </c>
      <c r="S11" s="25">
        <v>368</v>
      </c>
      <c r="T11" s="30">
        <v>0</v>
      </c>
      <c r="U11" s="25">
        <f t="shared" si="3"/>
        <v>-1</v>
      </c>
      <c r="V11" s="7"/>
      <c r="W11" s="25">
        <v>0</v>
      </c>
      <c r="X11" s="25">
        <v>0</v>
      </c>
      <c r="Y11" s="25">
        <v>367.25</v>
      </c>
      <c r="Z11" s="30">
        <v>0</v>
      </c>
      <c r="AA11" s="25">
        <f t="shared" si="4"/>
        <v>-0.75</v>
      </c>
      <c r="AB11" s="7"/>
      <c r="AC11" s="25">
        <v>0</v>
      </c>
      <c r="AD11" s="25">
        <v>0</v>
      </c>
      <c r="AE11" s="25">
        <v>366.25</v>
      </c>
      <c r="AF11" s="30">
        <v>0</v>
      </c>
      <c r="AG11" s="25">
        <f t="shared" si="5"/>
        <v>-1</v>
      </c>
      <c r="AH11" s="7"/>
      <c r="AI11" s="25"/>
      <c r="AJ11" s="25"/>
      <c r="AK11" s="25"/>
      <c r="AL11" s="30"/>
      <c r="AM11" s="25" t="str">
        <f t="shared" si="6"/>
        <v>n/a</v>
      </c>
    </row>
    <row r="12" spans="1:39" ht="16" customHeight="1" x14ac:dyDescent="0.15">
      <c r="A12" s="5">
        <v>42947</v>
      </c>
      <c r="B12" s="25">
        <v>368.25</v>
      </c>
      <c r="C12" s="25">
        <f t="shared" si="0"/>
        <v>365</v>
      </c>
      <c r="D12" s="25">
        <f t="shared" si="1"/>
        <v>-3.25</v>
      </c>
      <c r="E12" s="7"/>
      <c r="F12" s="25">
        <v>0</v>
      </c>
      <c r="G12" s="25">
        <v>0</v>
      </c>
      <c r="H12" s="25">
        <v>368.25</v>
      </c>
      <c r="I12" s="30">
        <v>0</v>
      </c>
      <c r="J12" s="7"/>
      <c r="K12" s="25">
        <v>0</v>
      </c>
      <c r="L12" s="25">
        <v>0</v>
      </c>
      <c r="M12" s="25">
        <v>367.75</v>
      </c>
      <c r="N12" s="30">
        <v>0</v>
      </c>
      <c r="O12" s="25">
        <f t="shared" si="2"/>
        <v>-0.5</v>
      </c>
      <c r="P12" s="7"/>
      <c r="Q12" s="25">
        <v>0</v>
      </c>
      <c r="R12" s="25">
        <v>0</v>
      </c>
      <c r="S12" s="25">
        <v>366.75</v>
      </c>
      <c r="T12" s="30">
        <v>0</v>
      </c>
      <c r="U12" s="25">
        <f t="shared" si="3"/>
        <v>-1</v>
      </c>
      <c r="V12" s="7"/>
      <c r="W12" s="25">
        <v>0</v>
      </c>
      <c r="X12" s="25">
        <v>0</v>
      </c>
      <c r="Y12" s="25">
        <v>366</v>
      </c>
      <c r="Z12" s="30">
        <v>0</v>
      </c>
      <c r="AA12" s="25">
        <f t="shared" si="4"/>
        <v>-0.75</v>
      </c>
      <c r="AB12" s="7"/>
      <c r="AC12" s="25">
        <v>0</v>
      </c>
      <c r="AD12" s="25">
        <v>0</v>
      </c>
      <c r="AE12" s="25">
        <v>365</v>
      </c>
      <c r="AF12" s="30">
        <v>0</v>
      </c>
      <c r="AG12" s="25">
        <f t="shared" si="5"/>
        <v>-1</v>
      </c>
      <c r="AH12" s="7"/>
      <c r="AI12" s="25"/>
      <c r="AJ12" s="25"/>
      <c r="AK12" s="25"/>
      <c r="AL12" s="30"/>
      <c r="AM12" s="25" t="str">
        <f t="shared" si="6"/>
        <v>n/a</v>
      </c>
    </row>
    <row r="13" spans="1:39" ht="16" customHeight="1" x14ac:dyDescent="0.15">
      <c r="A13" s="5">
        <v>43039</v>
      </c>
      <c r="B13" s="25">
        <v>368.25</v>
      </c>
      <c r="C13" s="25">
        <f t="shared" si="0"/>
        <v>365</v>
      </c>
      <c r="D13" s="25">
        <f t="shared" si="1"/>
        <v>-3.25</v>
      </c>
      <c r="E13" s="7"/>
      <c r="F13" s="25">
        <v>0</v>
      </c>
      <c r="G13" s="25">
        <v>0</v>
      </c>
      <c r="H13" s="25">
        <v>368.25</v>
      </c>
      <c r="I13" s="30">
        <v>0</v>
      </c>
      <c r="J13" s="7"/>
      <c r="K13" s="25">
        <v>0</v>
      </c>
      <c r="L13" s="25">
        <v>0</v>
      </c>
      <c r="M13" s="25">
        <v>367.75</v>
      </c>
      <c r="N13" s="30">
        <v>0</v>
      </c>
      <c r="O13" s="25">
        <f t="shared" si="2"/>
        <v>-0.5</v>
      </c>
      <c r="P13" s="7"/>
      <c r="Q13" s="25">
        <v>0</v>
      </c>
      <c r="R13" s="25">
        <v>0</v>
      </c>
      <c r="S13" s="25">
        <v>366.75</v>
      </c>
      <c r="T13" s="30">
        <v>0</v>
      </c>
      <c r="U13" s="25">
        <f t="shared" si="3"/>
        <v>-1</v>
      </c>
      <c r="V13" s="7"/>
      <c r="W13" s="25">
        <v>0</v>
      </c>
      <c r="X13" s="25">
        <v>0</v>
      </c>
      <c r="Y13" s="25">
        <v>366</v>
      </c>
      <c r="Z13" s="30">
        <v>0</v>
      </c>
      <c r="AA13" s="25">
        <f t="shared" si="4"/>
        <v>-0.75</v>
      </c>
      <c r="AB13" s="7"/>
      <c r="AC13" s="25">
        <v>0</v>
      </c>
      <c r="AD13" s="25">
        <v>0</v>
      </c>
      <c r="AE13" s="25">
        <v>365</v>
      </c>
      <c r="AF13" s="30">
        <v>0</v>
      </c>
      <c r="AG13" s="25">
        <f t="shared" si="5"/>
        <v>-1</v>
      </c>
      <c r="AH13" s="7"/>
      <c r="AI13" s="25"/>
      <c r="AJ13" s="25"/>
      <c r="AK13" s="25"/>
      <c r="AL13" s="30"/>
      <c r="AM13" s="25" t="str">
        <f t="shared" si="6"/>
        <v>n/a</v>
      </c>
    </row>
    <row r="14" spans="1:39" ht="16" customHeight="1" x14ac:dyDescent="0.15">
      <c r="A14" s="5"/>
      <c r="B14" s="25"/>
      <c r="C14" s="25"/>
      <c r="D14" s="25"/>
      <c r="E14" s="7"/>
      <c r="F14" s="25"/>
      <c r="G14" s="25"/>
      <c r="H14" s="25"/>
      <c r="I14" s="30"/>
      <c r="J14" s="7"/>
      <c r="K14" s="25"/>
      <c r="L14" s="25"/>
      <c r="M14" s="25"/>
      <c r="N14" s="30" t="s">
        <v>18</v>
      </c>
      <c r="O14" s="25"/>
      <c r="P14" s="7"/>
      <c r="Q14" s="25"/>
      <c r="R14" s="25"/>
      <c r="S14" s="25"/>
      <c r="T14" s="30"/>
      <c r="U14" s="25"/>
      <c r="V14" s="7"/>
      <c r="W14" s="25"/>
      <c r="X14" s="25"/>
      <c r="Y14" s="25"/>
      <c r="Z14" s="30"/>
      <c r="AA14" s="25"/>
      <c r="AB14" s="7"/>
      <c r="AC14" s="25"/>
      <c r="AD14" s="25"/>
      <c r="AE14" s="25"/>
      <c r="AF14" s="30"/>
      <c r="AG14" s="25"/>
      <c r="AH14" s="7"/>
      <c r="AI14" s="25"/>
      <c r="AJ14" s="25"/>
      <c r="AK14" s="25"/>
      <c r="AL14" s="30"/>
      <c r="AM14" s="25"/>
    </row>
    <row r="15" spans="1:39" ht="16" customHeight="1" x14ac:dyDescent="0.15">
      <c r="A15" s="13"/>
      <c r="B15" s="13"/>
      <c r="C15" s="13"/>
      <c r="D15" s="13"/>
      <c r="E15" s="13"/>
      <c r="F15" s="13"/>
      <c r="G15" s="13"/>
      <c r="H15" s="13"/>
      <c r="I15" s="30">
        <f>SUM(I4:I13)</f>
        <v>5136</v>
      </c>
      <c r="J15" s="11"/>
      <c r="K15" s="11"/>
      <c r="L15" s="11"/>
      <c r="M15" s="11"/>
      <c r="N15" s="30">
        <f>SUM(N4:N14)</f>
        <v>4486</v>
      </c>
      <c r="O15" s="11"/>
      <c r="P15" s="11"/>
      <c r="Q15" s="31"/>
      <c r="R15" s="31"/>
      <c r="S15" s="31"/>
      <c r="T15" s="30">
        <f>SUM(T4:T14)</f>
        <v>9614</v>
      </c>
      <c r="U15" s="33"/>
      <c r="V15" s="13"/>
      <c r="W15" s="33"/>
      <c r="X15" s="33"/>
      <c r="Y15" s="33"/>
      <c r="Z15" s="30">
        <f>SUM(Z4:Z14)</f>
        <v>6336</v>
      </c>
      <c r="AA15" s="31"/>
      <c r="AB15" s="11"/>
      <c r="AC15" s="31"/>
      <c r="AD15" s="31"/>
      <c r="AE15" s="25"/>
      <c r="AF15" s="30">
        <f>SUM(AF4:AF14)</f>
        <v>5286</v>
      </c>
      <c r="AG15" s="31"/>
      <c r="AH15" s="11"/>
      <c r="AI15" s="31"/>
      <c r="AJ15" s="31"/>
      <c r="AK15" s="31"/>
      <c r="AL15" s="30">
        <f>SUM(AL4:AL14)</f>
        <v>0</v>
      </c>
      <c r="AM15" s="13"/>
    </row>
    <row r="16" spans="1:39" ht="16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 x14ac:dyDescent="0.15">
      <c r="A17" s="17" t="s">
        <v>19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 x14ac:dyDescent="0.15">
      <c r="A18" s="19" t="s">
        <v>7</v>
      </c>
      <c r="B18" s="23">
        <f>MIN(G4,L4,R4,X4,AD4,AJ4)</f>
        <v>364.75</v>
      </c>
      <c r="C18" s="19"/>
      <c r="D18" s="19" t="s">
        <v>8</v>
      </c>
      <c r="E18" s="19"/>
      <c r="F18" s="20">
        <f>SUM(N15+T15+Z15+AF15+AL15)</f>
        <v>25722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 x14ac:dyDescent="0.15">
      <c r="A19" s="19" t="s">
        <v>9</v>
      </c>
      <c r="B19" s="23">
        <f>MAX(F4,K4,Q4,W4,AC4,AI4)</f>
        <v>369.75</v>
      </c>
      <c r="C19" s="19"/>
      <c r="D19" s="19" t="s">
        <v>10</v>
      </c>
      <c r="E19" s="19"/>
      <c r="F19" s="20">
        <f>F18/F21</f>
        <v>6430.5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15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3" customHeight="1" x14ac:dyDescent="0.15">
      <c r="A21" s="13"/>
      <c r="B21" s="13"/>
      <c r="C21" s="13"/>
      <c r="D21" s="13"/>
      <c r="E21" s="13"/>
      <c r="F21" s="21">
        <f>COUNTIF(N15:AL15,"&gt;0")</f>
        <v>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2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" customHeight="1" x14ac:dyDescent="0.15">
      <c r="B23" s="28"/>
    </row>
    <row r="24" spans="1:39" ht="1" customHeight="1" x14ac:dyDescent="0.15">
      <c r="B24" s="28"/>
      <c r="F24" s="39"/>
    </row>
    <row r="34" spans="13:13" ht="20" customHeight="1" x14ac:dyDescent="0.15">
      <c r="M34"/>
    </row>
  </sheetData>
  <mergeCells count="13">
    <mergeCell ref="F1:I1"/>
    <mergeCell ref="K1:O1"/>
    <mergeCell ref="A2:D2"/>
    <mergeCell ref="F2:I2"/>
    <mergeCell ref="K2:O2"/>
    <mergeCell ref="AI1:AM1"/>
    <mergeCell ref="AI2:AM2"/>
    <mergeCell ref="AC2:AG2"/>
    <mergeCell ref="Q2:U2"/>
    <mergeCell ref="W2:AA2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</vt:lpstr>
      <vt:lpstr>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simon@gooderhams.com</cp:lastModifiedBy>
  <cp:lastPrinted>2018-03-15T17:37:06Z</cp:lastPrinted>
  <dcterms:created xsi:type="dcterms:W3CDTF">2012-03-21T12:02:44Z</dcterms:created>
  <dcterms:modified xsi:type="dcterms:W3CDTF">2019-06-27T18:15:02Z</dcterms:modified>
  <cp:category/>
</cp:coreProperties>
</file>