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simongooderham/Dropbox/!Holiday work files - updated to NAS 17 Sep am/To be filed when new drive arrives/USDA_WASDE Analysis/2021/"/>
    </mc:Choice>
  </mc:AlternateContent>
  <xr:revisionPtr revIDLastSave="0" documentId="13_ncr:1_{BCC60CB2-FDD0-DC45-B0F5-FC7EF21E847E}" xr6:coauthVersionLast="36" xr6:coauthVersionMax="36" xr10:uidLastSave="{00000000-0000-0000-0000-000000000000}"/>
  <bookViews>
    <workbookView xWindow="1600" yWindow="500" windowWidth="25360" windowHeight="15820" tabRatio="500" activeTab="2" xr2:uid="{00000000-000D-0000-FFFF-FFFF00000000}"/>
  </bookViews>
  <sheets>
    <sheet name="Soybeans" sheetId="1" r:id="rId1"/>
    <sheet name="Corn" sheetId="2" r:id="rId2"/>
    <sheet name="Wheat" sheetId="3" r:id="rId3"/>
  </sheets>
  <definedNames>
    <definedName name="_xlnm.Print_Area" localSheetId="1">Corn!$A$1:$M$32</definedName>
    <definedName name="_xlnm.Print_Area" localSheetId="0">Soybeans!$A$1:$M$27</definedName>
    <definedName name="_xlnm.Print_Area" localSheetId="2">Wheat!$A$1:$M$32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4" i="1" l="1"/>
  <c r="J24" i="1"/>
  <c r="F24" i="1"/>
  <c r="C24" i="1"/>
  <c r="M29" i="2"/>
  <c r="J29" i="2"/>
  <c r="F29" i="2"/>
  <c r="C29" i="2"/>
  <c r="M29" i="3"/>
  <c r="J29" i="3"/>
  <c r="F29" i="3"/>
  <c r="C29" i="3"/>
  <c r="L24" i="1" l="1"/>
  <c r="I24" i="1"/>
  <c r="E24" i="1"/>
  <c r="B24" i="1"/>
  <c r="L29" i="2"/>
  <c r="I29" i="2"/>
  <c r="E29" i="2"/>
  <c r="B29" i="2"/>
  <c r="C5" i="3"/>
  <c r="M5" i="3" s="1"/>
  <c r="B5" i="3"/>
  <c r="L5" i="3" s="1"/>
  <c r="C5" i="2"/>
  <c r="M19" i="2" s="1"/>
  <c r="B5" i="2"/>
  <c r="E5" i="2" s="1"/>
  <c r="E4" i="3"/>
  <c r="L17" i="3" s="1"/>
  <c r="B4" i="3"/>
  <c r="I17" i="3" s="1"/>
  <c r="E4" i="2"/>
  <c r="E18" i="2" s="1"/>
  <c r="B4" i="2"/>
  <c r="I18" i="2" s="1"/>
  <c r="L18" i="1"/>
  <c r="I18" i="1"/>
  <c r="L4" i="1"/>
  <c r="I4" i="1"/>
  <c r="E18" i="1"/>
  <c r="B18" i="1"/>
  <c r="L29" i="3"/>
  <c r="I29" i="3"/>
  <c r="E29" i="3"/>
  <c r="B29" i="3"/>
  <c r="M19" i="1"/>
  <c r="L19" i="1"/>
  <c r="J19" i="1"/>
  <c r="I19" i="1"/>
  <c r="F19" i="1"/>
  <c r="E19" i="1"/>
  <c r="C19" i="1"/>
  <c r="B19" i="1"/>
  <c r="M5" i="1"/>
  <c r="L5" i="1"/>
  <c r="J5" i="1"/>
  <c r="I5" i="1"/>
  <c r="F5" i="1"/>
  <c r="E5" i="1"/>
  <c r="I4" i="3"/>
  <c r="I4" i="2" l="1"/>
  <c r="L4" i="2"/>
  <c r="L18" i="2"/>
  <c r="M5" i="2"/>
  <c r="B18" i="2"/>
  <c r="B17" i="3"/>
  <c r="L4" i="3"/>
  <c r="E17" i="3"/>
  <c r="C18" i="3"/>
  <c r="J5" i="3"/>
  <c r="J18" i="3"/>
  <c r="F5" i="3"/>
  <c r="M18" i="3"/>
  <c r="F19" i="2"/>
  <c r="F5" i="2"/>
  <c r="J19" i="2"/>
  <c r="F18" i="3"/>
  <c r="C19" i="2"/>
  <c r="J5" i="2"/>
  <c r="I5" i="2"/>
  <c r="B19" i="2"/>
  <c r="L5" i="2"/>
  <c r="I19" i="2"/>
  <c r="B18" i="3"/>
  <c r="I18" i="3"/>
  <c r="I5" i="3"/>
  <c r="E19" i="2"/>
  <c r="E5" i="3"/>
  <c r="L19" i="2"/>
  <c r="E18" i="3"/>
  <c r="L18" i="3"/>
</calcChain>
</file>

<file path=xl/sharedStrings.xml><?xml version="1.0" encoding="utf-8"?>
<sst xmlns="http://schemas.openxmlformats.org/spreadsheetml/2006/main" count="130" uniqueCount="51">
  <si>
    <t>Soybeans</t>
  </si>
  <si>
    <t>US Soybean Supply/Demand</t>
  </si>
  <si>
    <t>Planted</t>
  </si>
  <si>
    <t>Harvested</t>
  </si>
  <si>
    <t>Yield</t>
  </si>
  <si>
    <t>Production</t>
  </si>
  <si>
    <t>Carry In</t>
  </si>
  <si>
    <t>Imports</t>
  </si>
  <si>
    <t>Crush</t>
  </si>
  <si>
    <t>Seed/Resid</t>
  </si>
  <si>
    <t>Exports</t>
  </si>
  <si>
    <t>Carry Out</t>
  </si>
  <si>
    <t>World Soybean Production</t>
  </si>
  <si>
    <t>US</t>
  </si>
  <si>
    <t>Argentina</t>
  </si>
  <si>
    <t>Brazil</t>
  </si>
  <si>
    <t>China</t>
  </si>
  <si>
    <t>Others</t>
  </si>
  <si>
    <t>World</t>
  </si>
  <si>
    <t>World Soybean Supply/Demand</t>
  </si>
  <si>
    <t>Domestic</t>
  </si>
  <si>
    <t>World Soybean End Stocks</t>
  </si>
  <si>
    <t>© International Agri Trading Ltd</t>
  </si>
  <si>
    <t>Corn</t>
  </si>
  <si>
    <t>US Corn Supply/Demand</t>
  </si>
  <si>
    <t>World Corn Supply/Demand</t>
  </si>
  <si>
    <t>World Corn Production</t>
  </si>
  <si>
    <t>World Corn End Stocks</t>
  </si>
  <si>
    <t>Ethanol</t>
  </si>
  <si>
    <t>S Africa</t>
  </si>
  <si>
    <t>EU-27</t>
  </si>
  <si>
    <t>Mexico</t>
  </si>
  <si>
    <t>Other</t>
  </si>
  <si>
    <t>End Stocks</t>
  </si>
  <si>
    <t>US Wheat Supply/Demand</t>
  </si>
  <si>
    <t>World Wheat Supply/Demand</t>
  </si>
  <si>
    <t>Wheat</t>
  </si>
  <si>
    <t>World Wheat Production</t>
  </si>
  <si>
    <t>World Wheat End Stocks</t>
  </si>
  <si>
    <t>Canada</t>
  </si>
  <si>
    <t>Australia</t>
  </si>
  <si>
    <t>India</t>
  </si>
  <si>
    <t>2019/20</t>
  </si>
  <si>
    <t>2020/21</t>
  </si>
  <si>
    <t>December</t>
  </si>
  <si>
    <t>January</t>
  </si>
  <si>
    <t>Russia</t>
  </si>
  <si>
    <t>Ukraine</t>
  </si>
  <si>
    <t>Kazakhstan</t>
  </si>
  <si>
    <r>
      <t xml:space="preserve">12-January-21                                                                </t>
    </r>
    <r>
      <rPr>
        <b/>
        <sz val="14"/>
        <rFont val="Helvetica Neue"/>
      </rPr>
      <t>USDA January 2021 Highlights (International Agri Trading Ltd)</t>
    </r>
  </si>
  <si>
    <r>
      <rPr>
        <sz val="10"/>
        <rFont val="Helvetica Neue"/>
      </rPr>
      <t xml:space="preserve">12-January-21                                                                </t>
    </r>
    <r>
      <rPr>
        <b/>
        <sz val="14"/>
        <rFont val="Helvetica Neue"/>
      </rPr>
      <t>USDA January 2021 Highlights (International Agri Trading Ltd)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</si>
</sst>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#.00"/>
    <numFmt numFmtId="167" formatCode="?.0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etica Neue"/>
    </font>
    <font>
      <b/>
      <sz val="14"/>
      <name val="Helvetica Neue"/>
    </font>
    <font>
      <b/>
      <sz val="13"/>
      <name val="Helvetica Neue"/>
    </font>
    <font>
      <b/>
      <sz val="11"/>
      <name val="Helvetica Neue"/>
    </font>
    <font>
      <sz val="12"/>
      <color theme="1"/>
      <name val="Helvetica Neue"/>
    </font>
    <font>
      <b/>
      <sz val="12"/>
      <color theme="1"/>
      <name val="Helvetica Neue"/>
    </font>
    <font>
      <b/>
      <sz val="10"/>
      <name val="Helvetica Neue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9"/>
      <name val="Helvetica Neue"/>
    </font>
    <font>
      <sz val="10"/>
      <color theme="1"/>
      <name val="Helvetica Neue"/>
    </font>
    <font>
      <sz val="8"/>
      <name val="Calibri"/>
      <family val="2"/>
      <scheme val="minor"/>
    </font>
    <font>
      <b/>
      <sz val="11"/>
      <color rgb="FF000000"/>
      <name val="Helvetica Neue"/>
    </font>
    <font>
      <b/>
      <sz val="11"/>
      <color theme="1"/>
      <name val="Helvetica Neue"/>
    </font>
    <font>
      <sz val="11"/>
      <color theme="1"/>
      <name val="Helvetica Neue"/>
    </font>
    <font>
      <sz val="12"/>
      <color rgb="FF000000"/>
      <name val="Helvetica Neue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726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0" xfId="0" applyFont="1" applyFill="1" applyBorder="1" applyAlignment="1">
      <alignment horizontal="left" vertical="top"/>
    </xf>
    <xf numFmtId="0" fontId="6" fillId="0" borderId="0" xfId="0" applyFont="1"/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 wrapText="1"/>
    </xf>
    <xf numFmtId="0" fontId="6" fillId="2" borderId="0" xfId="0" applyFont="1" applyFill="1"/>
    <xf numFmtId="0" fontId="2" fillId="0" borderId="0" xfId="0" applyFont="1" applyFill="1" applyBorder="1" applyAlignment="1">
      <alignment horizontal="left" vertical="top"/>
    </xf>
    <xf numFmtId="2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top" wrapText="1"/>
    </xf>
    <xf numFmtId="0" fontId="11" fillId="0" borderId="0" xfId="0" applyFont="1" applyFill="1" applyBorder="1" applyAlignment="1">
      <alignment horizontal="left" vertical="top" wrapText="1"/>
    </xf>
    <xf numFmtId="2" fontId="12" fillId="0" borderId="0" xfId="0" applyNumberFormat="1" applyFont="1"/>
    <xf numFmtId="165" fontId="2" fillId="0" borderId="0" xfId="1" applyNumberFormat="1" applyFont="1" applyFill="1" applyBorder="1" applyAlignment="1">
      <alignment horizontal="right" vertical="top" wrapText="1"/>
    </xf>
    <xf numFmtId="2" fontId="12" fillId="0" borderId="0" xfId="0" applyNumberFormat="1" applyFont="1" applyAlignment="1">
      <alignment horizontal="right"/>
    </xf>
    <xf numFmtId="166" fontId="2" fillId="0" borderId="0" xfId="0" applyNumberFormat="1" applyFont="1" applyFill="1" applyBorder="1" applyAlignment="1">
      <alignment horizontal="right" vertical="center" wrapText="1"/>
    </xf>
    <xf numFmtId="166" fontId="2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167" fontId="12" fillId="0" borderId="0" xfId="0" applyNumberFormat="1" applyFont="1" applyAlignment="1">
      <alignment horizontal="right"/>
    </xf>
    <xf numFmtId="165" fontId="12" fillId="0" borderId="0" xfId="1" applyNumberFormat="1" applyFont="1" applyAlignment="1">
      <alignment horizontal="right"/>
    </xf>
    <xf numFmtId="1" fontId="2" fillId="0" borderId="0" xfId="0" applyNumberFormat="1" applyFont="1" applyFill="1" applyBorder="1" applyAlignment="1">
      <alignment horizontal="right" vertical="top" wrapText="1"/>
    </xf>
    <xf numFmtId="2" fontId="11" fillId="0" borderId="0" xfId="0" applyNumberFormat="1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right" vertical="top" wrapText="1"/>
    </xf>
    <xf numFmtId="0" fontId="7" fillId="2" borderId="0" xfId="0" applyFont="1" applyFill="1"/>
    <xf numFmtId="0" fontId="15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0" fontId="15" fillId="2" borderId="0" xfId="0" applyFont="1" applyFill="1"/>
    <xf numFmtId="0" fontId="7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2" fontId="6" fillId="0" borderId="0" xfId="0" applyNumberFormat="1" applyFont="1"/>
    <xf numFmtId="2" fontId="17" fillId="0" borderId="0" xfId="0" applyNumberFormat="1" applyFont="1"/>
    <xf numFmtId="0" fontId="16" fillId="0" borderId="0" xfId="0" applyFont="1"/>
    <xf numFmtId="0" fontId="16" fillId="2" borderId="0" xfId="0" applyFont="1" applyFill="1"/>
    <xf numFmtId="0" fontId="12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2" fillId="0" borderId="0" xfId="1" applyFont="1" applyFill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right" vertical="top" wrapText="1"/>
    </xf>
    <xf numFmtId="165" fontId="2" fillId="0" borderId="0" xfId="1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vertical="top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</cellXfs>
  <cellStyles count="7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zoomScale="150" zoomScaleNormal="150" zoomScalePageLayoutView="150" workbookViewId="0">
      <selection activeCell="M24" sqref="M24"/>
    </sheetView>
  </sheetViews>
  <sheetFormatPr baseColWidth="10" defaultRowHeight="16" x14ac:dyDescent="0.2"/>
  <cols>
    <col min="1" max="1" width="11.5" customWidth="1"/>
    <col min="4" max="4" width="1" customWidth="1"/>
    <col min="7" max="7" width="6.6640625" customWidth="1"/>
    <col min="8" max="8" width="11" customWidth="1"/>
    <col min="11" max="11" width="1" customWidth="1"/>
    <col min="12" max="12" width="10.83203125" customWidth="1"/>
  </cols>
  <sheetData>
    <row r="1" spans="1:13" ht="18" x14ac:dyDescent="0.2">
      <c r="A1" s="6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7" x14ac:dyDescent="0.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">
      <c r="A3" s="37" t="s">
        <v>1</v>
      </c>
      <c r="B3" s="37"/>
      <c r="C3" s="37"/>
      <c r="D3" s="37"/>
      <c r="E3" s="37"/>
      <c r="F3" s="37"/>
      <c r="G3" s="37"/>
      <c r="H3" s="2"/>
      <c r="I3" s="39" t="s">
        <v>19</v>
      </c>
      <c r="J3" s="39"/>
      <c r="K3" s="39"/>
      <c r="L3" s="39"/>
      <c r="M3" s="39"/>
    </row>
    <row r="4" spans="1:13" x14ac:dyDescent="0.2">
      <c r="A4" s="2"/>
      <c r="B4" s="38" t="s">
        <v>42</v>
      </c>
      <c r="C4" s="38"/>
      <c r="D4" s="5"/>
      <c r="E4" s="38" t="s">
        <v>43</v>
      </c>
      <c r="F4" s="38"/>
      <c r="G4" s="2"/>
      <c r="H4" s="2"/>
      <c r="I4" s="38" t="str">
        <f>B4</f>
        <v>2019/20</v>
      </c>
      <c r="J4" s="38"/>
      <c r="K4" s="21"/>
      <c r="L4" s="38" t="str">
        <f>E4</f>
        <v>2020/21</v>
      </c>
      <c r="M4" s="38"/>
    </row>
    <row r="5" spans="1:13" x14ac:dyDescent="0.2">
      <c r="A5" s="2"/>
      <c r="B5" s="22" t="s">
        <v>44</v>
      </c>
      <c r="C5" s="32" t="s">
        <v>45</v>
      </c>
      <c r="D5" s="23"/>
      <c r="E5" s="22" t="str">
        <f>B5</f>
        <v>December</v>
      </c>
      <c r="F5" s="22" t="str">
        <f>C5</f>
        <v>January</v>
      </c>
      <c r="G5" s="2"/>
      <c r="H5" s="2"/>
      <c r="I5" s="33" t="str">
        <f>B5</f>
        <v>December</v>
      </c>
      <c r="J5" s="33" t="str">
        <f>C5</f>
        <v>January</v>
      </c>
      <c r="K5" s="26"/>
      <c r="L5" s="33" t="str">
        <f>B5</f>
        <v>December</v>
      </c>
      <c r="M5" s="33" t="str">
        <f>C5</f>
        <v>January</v>
      </c>
    </row>
    <row r="6" spans="1:13" x14ac:dyDescent="0.2">
      <c r="A6" s="3" t="s">
        <v>2</v>
      </c>
      <c r="B6" s="12">
        <v>76.099999999999994</v>
      </c>
      <c r="C6" s="12">
        <v>76.099999999999994</v>
      </c>
      <c r="D6" s="5"/>
      <c r="E6" s="12">
        <v>83.1</v>
      </c>
      <c r="F6" s="12">
        <v>83.1</v>
      </c>
      <c r="G6" s="2"/>
      <c r="H6" s="3" t="s">
        <v>6</v>
      </c>
      <c r="I6" s="13">
        <v>112.72</v>
      </c>
      <c r="J6" s="13">
        <v>112.8</v>
      </c>
      <c r="K6" s="5"/>
      <c r="L6" s="13">
        <v>95.46</v>
      </c>
      <c r="M6" s="13">
        <v>95.39</v>
      </c>
    </row>
    <row r="7" spans="1:13" x14ac:dyDescent="0.2">
      <c r="A7" s="4" t="s">
        <v>3</v>
      </c>
      <c r="B7" s="12">
        <v>74.900000000000006</v>
      </c>
      <c r="C7" s="12">
        <v>74.900000000000006</v>
      </c>
      <c r="D7" s="5"/>
      <c r="E7" s="12">
        <v>82.3</v>
      </c>
      <c r="F7" s="12">
        <v>82.3</v>
      </c>
      <c r="G7" s="2"/>
      <c r="H7" s="4" t="s">
        <v>5</v>
      </c>
      <c r="I7" s="14">
        <v>336.47</v>
      </c>
      <c r="J7" s="14">
        <v>336.47</v>
      </c>
      <c r="K7" s="5"/>
      <c r="L7" s="14">
        <v>362.05</v>
      </c>
      <c r="M7" s="14">
        <v>361</v>
      </c>
    </row>
    <row r="8" spans="1:13" x14ac:dyDescent="0.2">
      <c r="A8" s="4" t="s">
        <v>4</v>
      </c>
      <c r="B8" s="12">
        <v>47.4</v>
      </c>
      <c r="C8" s="12">
        <v>47.4</v>
      </c>
      <c r="D8" s="5"/>
      <c r="E8" s="12">
        <v>50.7</v>
      </c>
      <c r="F8" s="12">
        <v>50.2</v>
      </c>
      <c r="G8" s="2"/>
      <c r="H8" s="4" t="s">
        <v>7</v>
      </c>
      <c r="I8" s="14">
        <v>165.45</v>
      </c>
      <c r="J8" s="14">
        <v>165.41</v>
      </c>
      <c r="K8" s="5"/>
      <c r="L8" s="14">
        <v>166.33</v>
      </c>
      <c r="M8" s="14">
        <v>166.84</v>
      </c>
    </row>
    <row r="9" spans="1:13" x14ac:dyDescent="0.2">
      <c r="A9" s="4" t="s">
        <v>5</v>
      </c>
      <c r="B9" s="11">
        <v>3552</v>
      </c>
      <c r="C9" s="11">
        <v>3552</v>
      </c>
      <c r="D9" s="5"/>
      <c r="E9" s="11">
        <v>4170</v>
      </c>
      <c r="F9" s="11">
        <v>4135</v>
      </c>
      <c r="G9" s="2"/>
      <c r="H9" s="4" t="s">
        <v>20</v>
      </c>
      <c r="I9" s="14">
        <v>354.61</v>
      </c>
      <c r="J9" s="14">
        <v>354.56</v>
      </c>
      <c r="K9" s="5"/>
      <c r="L9" s="14">
        <v>369.72</v>
      </c>
      <c r="M9" s="14">
        <v>369.82</v>
      </c>
    </row>
    <row r="10" spans="1:13" x14ac:dyDescent="0.2">
      <c r="A10" s="4" t="s">
        <v>6</v>
      </c>
      <c r="B10" s="11">
        <v>909</v>
      </c>
      <c r="C10" s="11">
        <v>909</v>
      </c>
      <c r="D10" s="5"/>
      <c r="E10" s="11">
        <v>523</v>
      </c>
      <c r="F10" s="11">
        <v>525</v>
      </c>
      <c r="G10" s="2"/>
      <c r="H10" s="4" t="s">
        <v>10</v>
      </c>
      <c r="I10" s="14">
        <v>164.57</v>
      </c>
      <c r="J10" s="14">
        <v>164.73</v>
      </c>
      <c r="K10" s="5"/>
      <c r="L10" s="14">
        <v>168.48</v>
      </c>
      <c r="M10" s="14">
        <v>169.1</v>
      </c>
    </row>
    <row r="11" spans="1:13" x14ac:dyDescent="0.2">
      <c r="A11" s="4" t="s">
        <v>7</v>
      </c>
      <c r="B11" s="11">
        <v>15</v>
      </c>
      <c r="C11" s="11">
        <v>15</v>
      </c>
      <c r="D11" s="5"/>
      <c r="E11" s="11">
        <v>15</v>
      </c>
      <c r="F11" s="11">
        <v>35</v>
      </c>
      <c r="G11" s="2"/>
      <c r="H11" s="4" t="s">
        <v>11</v>
      </c>
      <c r="I11" s="14">
        <v>95.46</v>
      </c>
      <c r="J11" s="14">
        <v>95.39</v>
      </c>
      <c r="K11" s="5"/>
      <c r="L11" s="14">
        <v>85.64</v>
      </c>
      <c r="M11" s="14">
        <v>84.31</v>
      </c>
    </row>
    <row r="12" spans="1:13" x14ac:dyDescent="0.2">
      <c r="A12" s="4" t="s">
        <v>8</v>
      </c>
      <c r="B12" s="11">
        <v>2165</v>
      </c>
      <c r="C12" s="11">
        <v>2165</v>
      </c>
      <c r="D12" s="5"/>
      <c r="E12" s="36">
        <v>2195</v>
      </c>
      <c r="F12" s="11">
        <v>2200</v>
      </c>
      <c r="G12" s="2"/>
      <c r="H12" s="2"/>
      <c r="I12" s="2"/>
      <c r="J12" s="2"/>
      <c r="K12" s="2"/>
      <c r="L12" s="2"/>
      <c r="M12" s="2"/>
    </row>
    <row r="13" spans="1:13" x14ac:dyDescent="0.2">
      <c r="A13" s="4" t="s">
        <v>9</v>
      </c>
      <c r="B13" s="11">
        <v>112</v>
      </c>
      <c r="C13" s="11">
        <v>105</v>
      </c>
      <c r="D13" s="5"/>
      <c r="E13" s="11">
        <v>138</v>
      </c>
      <c r="F13" s="11">
        <v>125</v>
      </c>
      <c r="G13" s="2"/>
      <c r="H13" s="2"/>
      <c r="I13" s="2"/>
      <c r="J13" s="2"/>
      <c r="K13" s="2"/>
      <c r="L13" s="2"/>
      <c r="M13" s="2"/>
    </row>
    <row r="14" spans="1:13" x14ac:dyDescent="0.2">
      <c r="A14" s="4" t="s">
        <v>10</v>
      </c>
      <c r="B14" s="11">
        <v>1676</v>
      </c>
      <c r="C14" s="11">
        <v>1682</v>
      </c>
      <c r="D14" s="5"/>
      <c r="E14" s="11">
        <v>2200</v>
      </c>
      <c r="F14" s="11">
        <v>2230</v>
      </c>
      <c r="G14" s="2"/>
      <c r="H14" s="2"/>
      <c r="I14" s="2"/>
      <c r="J14" s="2"/>
      <c r="K14" s="2"/>
      <c r="L14" s="2"/>
      <c r="M14" s="2"/>
    </row>
    <row r="15" spans="1:13" x14ac:dyDescent="0.2">
      <c r="A15" s="4" t="s">
        <v>11</v>
      </c>
      <c r="B15" s="11">
        <v>523</v>
      </c>
      <c r="C15" s="11">
        <v>525</v>
      </c>
      <c r="D15" s="5"/>
      <c r="E15" s="11">
        <v>175</v>
      </c>
      <c r="F15" s="11">
        <v>140</v>
      </c>
      <c r="G15" s="2"/>
      <c r="H15" s="2"/>
      <c r="I15" s="2"/>
      <c r="J15" s="2"/>
      <c r="K15" s="2"/>
      <c r="L15" s="2"/>
      <c r="M15" s="2"/>
    </row>
    <row r="16" spans="1:13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">
      <c r="A17" s="2"/>
      <c r="B17" s="38" t="s">
        <v>12</v>
      </c>
      <c r="C17" s="38"/>
      <c r="D17" s="38"/>
      <c r="E17" s="38"/>
      <c r="F17" s="38"/>
      <c r="G17" s="2"/>
      <c r="H17" s="2"/>
      <c r="I17" s="38" t="s">
        <v>21</v>
      </c>
      <c r="J17" s="38"/>
      <c r="K17" s="38"/>
      <c r="L17" s="38"/>
      <c r="M17" s="38"/>
    </row>
    <row r="18" spans="1:13" x14ac:dyDescent="0.2">
      <c r="A18" s="2"/>
      <c r="B18" s="38" t="str">
        <f>B4</f>
        <v>2019/20</v>
      </c>
      <c r="C18" s="38"/>
      <c r="D18" s="25"/>
      <c r="E18" s="38" t="str">
        <f>E4</f>
        <v>2020/21</v>
      </c>
      <c r="F18" s="38"/>
      <c r="G18" s="2"/>
      <c r="H18" s="2"/>
      <c r="I18" s="38" t="str">
        <f>B4</f>
        <v>2019/20</v>
      </c>
      <c r="J18" s="38"/>
      <c r="K18" s="21"/>
      <c r="L18" s="38" t="str">
        <f>E4</f>
        <v>2020/21</v>
      </c>
      <c r="M18" s="38"/>
    </row>
    <row r="19" spans="1:13" x14ac:dyDescent="0.2">
      <c r="A19" s="2"/>
      <c r="B19" s="22" t="str">
        <f>B5</f>
        <v>December</v>
      </c>
      <c r="C19" s="22" t="str">
        <f>C5</f>
        <v>January</v>
      </c>
      <c r="D19" s="26"/>
      <c r="E19" s="22" t="str">
        <f>B5</f>
        <v>December</v>
      </c>
      <c r="F19" s="22" t="str">
        <f>C5</f>
        <v>January</v>
      </c>
      <c r="G19" s="2"/>
      <c r="H19" s="2"/>
      <c r="I19" s="33" t="str">
        <f>B5</f>
        <v>December</v>
      </c>
      <c r="J19" s="33" t="str">
        <f>C5</f>
        <v>January</v>
      </c>
      <c r="K19" s="26"/>
      <c r="L19" s="33" t="str">
        <f>B5</f>
        <v>December</v>
      </c>
      <c r="M19" s="33" t="str">
        <f>C5</f>
        <v>January</v>
      </c>
    </row>
    <row r="20" spans="1:13" x14ac:dyDescent="0.2">
      <c r="A20" s="3" t="s">
        <v>13</v>
      </c>
      <c r="B20" s="10">
        <v>96.67</v>
      </c>
      <c r="C20" s="10">
        <v>96.67</v>
      </c>
      <c r="D20" s="5"/>
      <c r="E20" s="10">
        <v>113.5</v>
      </c>
      <c r="F20" s="10">
        <v>112.55</v>
      </c>
      <c r="G20" s="2"/>
      <c r="H20" s="3" t="s">
        <v>13</v>
      </c>
      <c r="I20" s="13">
        <v>14.25</v>
      </c>
      <c r="J20" s="13">
        <v>14.28</v>
      </c>
      <c r="K20" s="5"/>
      <c r="L20" s="13">
        <v>4.76</v>
      </c>
      <c r="M20" s="13">
        <v>3.8</v>
      </c>
    </row>
    <row r="21" spans="1:13" x14ac:dyDescent="0.2">
      <c r="A21" s="4" t="s">
        <v>14</v>
      </c>
      <c r="B21" s="10">
        <v>48.8</v>
      </c>
      <c r="C21" s="10">
        <v>48.8</v>
      </c>
      <c r="D21" s="5"/>
      <c r="E21" s="10">
        <v>50</v>
      </c>
      <c r="F21" s="10">
        <v>48</v>
      </c>
      <c r="G21" s="2"/>
      <c r="H21" s="4" t="s">
        <v>14</v>
      </c>
      <c r="I21" s="14">
        <v>26.8</v>
      </c>
      <c r="J21" s="14">
        <v>26.8</v>
      </c>
      <c r="K21" s="5"/>
      <c r="L21" s="14">
        <v>27.6</v>
      </c>
      <c r="M21" s="14">
        <v>25.6</v>
      </c>
    </row>
    <row r="22" spans="1:13" x14ac:dyDescent="0.2">
      <c r="A22" s="4" t="s">
        <v>15</v>
      </c>
      <c r="B22" s="10">
        <v>126</v>
      </c>
      <c r="C22" s="10">
        <v>126</v>
      </c>
      <c r="D22" s="5"/>
      <c r="E22" s="10">
        <v>133</v>
      </c>
      <c r="F22" s="10">
        <v>133</v>
      </c>
      <c r="G22" s="2"/>
      <c r="H22" s="4" t="s">
        <v>15</v>
      </c>
      <c r="I22" s="14">
        <v>20.399999999999999</v>
      </c>
      <c r="J22" s="14">
        <v>20.399999999999999</v>
      </c>
      <c r="K22" s="5"/>
      <c r="L22" s="14">
        <v>20.7</v>
      </c>
      <c r="M22" s="14">
        <v>20.7</v>
      </c>
    </row>
    <row r="23" spans="1:13" x14ac:dyDescent="0.2">
      <c r="A23" s="4" t="s">
        <v>16</v>
      </c>
      <c r="B23" s="10">
        <v>18.100000000000001</v>
      </c>
      <c r="C23" s="10">
        <v>18.100000000000001</v>
      </c>
      <c r="D23" s="5"/>
      <c r="E23" s="10">
        <v>17.5</v>
      </c>
      <c r="F23" s="10">
        <v>19.600000000000001</v>
      </c>
      <c r="G23" s="2"/>
      <c r="H23" s="4" t="s">
        <v>16</v>
      </c>
      <c r="I23" s="14">
        <v>26.8</v>
      </c>
      <c r="J23" s="14">
        <v>26.8</v>
      </c>
      <c r="K23" s="5"/>
      <c r="L23" s="14">
        <v>26.8</v>
      </c>
      <c r="M23" s="14">
        <v>28.6</v>
      </c>
    </row>
    <row r="24" spans="1:13" x14ac:dyDescent="0.2">
      <c r="A24" s="4" t="s">
        <v>17</v>
      </c>
      <c r="B24" s="10">
        <f>B25-SUM(B20:B23)</f>
        <v>46.899999999999977</v>
      </c>
      <c r="C24" s="10">
        <f>C25-SUM(C20:C23)</f>
        <v>46.899999999999977</v>
      </c>
      <c r="D24" s="5"/>
      <c r="E24" s="10">
        <f>E25-SUM(E20:E23)</f>
        <v>48.050000000000011</v>
      </c>
      <c r="F24" s="10">
        <f>F25-SUM(F20:F23)</f>
        <v>47.849999999999966</v>
      </c>
      <c r="G24" s="2"/>
      <c r="H24" s="4" t="s">
        <v>17</v>
      </c>
      <c r="I24" s="10">
        <f>I25-SUM(I20:I23)</f>
        <v>7.2099999999999937</v>
      </c>
      <c r="J24" s="10">
        <f>J25-SUM(J20:J23)</f>
        <v>7.1099999999999994</v>
      </c>
      <c r="K24" s="5"/>
      <c r="L24" s="10">
        <f>L25-SUM(L20:L23)</f>
        <v>5.7800000000000011</v>
      </c>
      <c r="M24" s="10">
        <f>M25-SUM(M20:M23)</f>
        <v>5.6099999999999994</v>
      </c>
    </row>
    <row r="25" spans="1:13" x14ac:dyDescent="0.2">
      <c r="A25" s="4" t="s">
        <v>18</v>
      </c>
      <c r="B25" s="10">
        <v>336.47</v>
      </c>
      <c r="C25" s="10">
        <v>336.47</v>
      </c>
      <c r="D25" s="5"/>
      <c r="E25" s="10">
        <v>362.05</v>
      </c>
      <c r="F25" s="10">
        <v>361</v>
      </c>
      <c r="G25" s="2"/>
      <c r="H25" s="4" t="s">
        <v>18</v>
      </c>
      <c r="I25" s="14">
        <v>95.46</v>
      </c>
      <c r="J25" s="14">
        <v>95.39</v>
      </c>
      <c r="K25" s="5"/>
      <c r="L25" s="14">
        <v>85.64</v>
      </c>
      <c r="M25" s="14">
        <v>84.31</v>
      </c>
    </row>
    <row r="26" spans="1:13" x14ac:dyDescent="0.2">
      <c r="A26" s="2"/>
      <c r="B26" s="27"/>
      <c r="C26" s="2"/>
      <c r="D26" s="2"/>
      <c r="E26" s="27"/>
      <c r="F26" s="28"/>
      <c r="G26" s="2"/>
      <c r="H26" s="2"/>
      <c r="I26" s="2"/>
      <c r="J26" s="2"/>
      <c r="K26" s="2"/>
      <c r="L26" s="2"/>
      <c r="M26" s="2"/>
    </row>
    <row r="27" spans="1:13" x14ac:dyDescent="0.2">
      <c r="A27" s="6" t="s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</sheetData>
  <mergeCells count="12">
    <mergeCell ref="I17:M17"/>
    <mergeCell ref="I18:J18"/>
    <mergeCell ref="L18:M18"/>
    <mergeCell ref="I3:M3"/>
    <mergeCell ref="I4:J4"/>
    <mergeCell ref="L4:M4"/>
    <mergeCell ref="A3:G3"/>
    <mergeCell ref="B4:C4"/>
    <mergeCell ref="B17:F17"/>
    <mergeCell ref="B18:C18"/>
    <mergeCell ref="E18:F18"/>
    <mergeCell ref="E4:F4"/>
  </mergeCells>
  <phoneticPr fontId="13" type="noConversion"/>
  <pageMargins left="0.75" right="0.75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zoomScale="140" zoomScaleNormal="140" zoomScalePageLayoutView="140" workbookViewId="0">
      <selection activeCell="A2" sqref="A2"/>
    </sheetView>
  </sheetViews>
  <sheetFormatPr baseColWidth="10" defaultRowHeight="16" x14ac:dyDescent="0.2"/>
  <cols>
    <col min="1" max="1" width="11.5" customWidth="1"/>
    <col min="4" max="4" width="1" customWidth="1"/>
    <col min="7" max="7" width="6.6640625" customWidth="1"/>
    <col min="8" max="8" width="11" customWidth="1"/>
    <col min="11" max="11" width="1" customWidth="1"/>
  </cols>
  <sheetData>
    <row r="1" spans="1:13" ht="18" x14ac:dyDescent="0.2">
      <c r="A1" s="6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7" x14ac:dyDescent="0.2">
      <c r="A2" s="1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">
      <c r="A3" s="37" t="s">
        <v>24</v>
      </c>
      <c r="B3" s="37"/>
      <c r="C3" s="37"/>
      <c r="D3" s="37"/>
      <c r="E3" s="37"/>
      <c r="F3" s="37"/>
      <c r="G3" s="37"/>
      <c r="H3" s="29"/>
      <c r="I3" s="39" t="s">
        <v>25</v>
      </c>
      <c r="J3" s="39"/>
      <c r="K3" s="39"/>
      <c r="L3" s="39"/>
      <c r="M3" s="39"/>
    </row>
    <row r="4" spans="1:13" x14ac:dyDescent="0.2">
      <c r="A4" s="29"/>
      <c r="B4" s="38" t="str">
        <f>Soybeans!B4</f>
        <v>2019/20</v>
      </c>
      <c r="C4" s="38"/>
      <c r="D4" s="30"/>
      <c r="E4" s="38" t="str">
        <f>Soybeans!E4</f>
        <v>2020/21</v>
      </c>
      <c r="F4" s="38"/>
      <c r="G4" s="29"/>
      <c r="H4" s="29"/>
      <c r="I4" s="38" t="str">
        <f>B4</f>
        <v>2019/20</v>
      </c>
      <c r="J4" s="38"/>
      <c r="K4" s="24"/>
      <c r="L4" s="38" t="str">
        <f>E4</f>
        <v>2020/21</v>
      </c>
      <c r="M4" s="38"/>
    </row>
    <row r="5" spans="1:13" x14ac:dyDescent="0.2">
      <c r="A5" s="29"/>
      <c r="B5" s="22" t="str">
        <f>Soybeans!B5</f>
        <v>December</v>
      </c>
      <c r="C5" s="22" t="str">
        <f>Soybeans!C5</f>
        <v>January</v>
      </c>
      <c r="D5" s="23"/>
      <c r="E5" s="22" t="str">
        <f>B5</f>
        <v>December</v>
      </c>
      <c r="F5" s="22" t="str">
        <f>C5</f>
        <v>January</v>
      </c>
      <c r="G5" s="29"/>
      <c r="H5" s="29"/>
      <c r="I5" s="33" t="str">
        <f>B5</f>
        <v>December</v>
      </c>
      <c r="J5" s="33" t="str">
        <f>C5</f>
        <v>January</v>
      </c>
      <c r="K5" s="26"/>
      <c r="L5" s="33" t="str">
        <f>B5</f>
        <v>December</v>
      </c>
      <c r="M5" s="33" t="str">
        <f>C5</f>
        <v>January</v>
      </c>
    </row>
    <row r="6" spans="1:13" x14ac:dyDescent="0.2">
      <c r="A6" s="3" t="s">
        <v>2</v>
      </c>
      <c r="B6" s="7">
        <v>89.7</v>
      </c>
      <c r="C6" s="7">
        <v>89.7</v>
      </c>
      <c r="D6" s="5"/>
      <c r="E6" s="7">
        <v>91</v>
      </c>
      <c r="F6" s="7">
        <v>90.8</v>
      </c>
      <c r="G6" s="2"/>
      <c r="H6" s="3" t="s">
        <v>6</v>
      </c>
      <c r="I6" s="13">
        <v>319.83999999999997</v>
      </c>
      <c r="J6" s="13">
        <v>320.04000000000002</v>
      </c>
      <c r="K6" s="5"/>
      <c r="L6" s="16">
        <v>303.42</v>
      </c>
      <c r="M6" s="16">
        <v>303.01</v>
      </c>
    </row>
    <row r="7" spans="1:13" x14ac:dyDescent="0.2">
      <c r="A7" s="4" t="s">
        <v>3</v>
      </c>
      <c r="B7" s="8">
        <v>81.3</v>
      </c>
      <c r="C7" s="8">
        <v>81.3</v>
      </c>
      <c r="D7" s="5"/>
      <c r="E7" s="8">
        <v>82.5</v>
      </c>
      <c r="F7" s="8">
        <v>82.5</v>
      </c>
      <c r="G7" s="2"/>
      <c r="H7" s="4" t="s">
        <v>5</v>
      </c>
      <c r="I7" s="20">
        <v>1116.21</v>
      </c>
      <c r="J7" s="20">
        <v>1116.4100000000001</v>
      </c>
      <c r="K7" s="5"/>
      <c r="L7" s="35">
        <v>1143.56</v>
      </c>
      <c r="M7" s="35">
        <v>1133.8900000000001</v>
      </c>
    </row>
    <row r="8" spans="1:13" x14ac:dyDescent="0.2">
      <c r="A8" s="4" t="s">
        <v>4</v>
      </c>
      <c r="B8" s="8">
        <v>167.5</v>
      </c>
      <c r="C8" s="8">
        <v>167.5</v>
      </c>
      <c r="D8" s="5"/>
      <c r="E8" s="8">
        <v>175.8</v>
      </c>
      <c r="F8" s="8">
        <v>172</v>
      </c>
      <c r="G8" s="2"/>
      <c r="H8" s="4" t="s">
        <v>7</v>
      </c>
      <c r="I8" s="14">
        <v>165.32</v>
      </c>
      <c r="J8" s="14">
        <v>165.17</v>
      </c>
      <c r="K8" s="5"/>
      <c r="L8" s="16">
        <v>179.57</v>
      </c>
      <c r="M8" s="16">
        <v>176.28</v>
      </c>
    </row>
    <row r="9" spans="1:13" x14ac:dyDescent="0.2">
      <c r="A9" s="4" t="s">
        <v>5</v>
      </c>
      <c r="B9" s="11">
        <v>13620</v>
      </c>
      <c r="C9" s="11">
        <v>13620</v>
      </c>
      <c r="D9" s="5"/>
      <c r="E9" s="11">
        <v>14507</v>
      </c>
      <c r="F9" s="11">
        <v>14182</v>
      </c>
      <c r="G9" s="2"/>
      <c r="H9" s="4" t="s">
        <v>20</v>
      </c>
      <c r="I9" s="20">
        <v>1132.6300000000001</v>
      </c>
      <c r="J9" s="20">
        <v>1133.45</v>
      </c>
      <c r="K9" s="5"/>
      <c r="L9" s="35">
        <v>1158.01</v>
      </c>
      <c r="M9" s="35">
        <v>1153.06</v>
      </c>
    </row>
    <row r="10" spans="1:13" x14ac:dyDescent="0.2">
      <c r="A10" s="4" t="s">
        <v>6</v>
      </c>
      <c r="B10" s="11">
        <v>2221</v>
      </c>
      <c r="C10" s="11">
        <v>2221</v>
      </c>
      <c r="D10" s="5"/>
      <c r="E10" s="11">
        <v>1995</v>
      </c>
      <c r="F10" s="11">
        <v>1919</v>
      </c>
      <c r="G10" s="2"/>
      <c r="H10" s="4" t="s">
        <v>10</v>
      </c>
      <c r="I10" s="14">
        <v>171.26</v>
      </c>
      <c r="J10" s="14">
        <v>169.99</v>
      </c>
      <c r="K10" s="5"/>
      <c r="L10" s="16">
        <v>185.97</v>
      </c>
      <c r="M10" s="16">
        <v>183.63</v>
      </c>
    </row>
    <row r="11" spans="1:13" x14ac:dyDescent="0.2">
      <c r="A11" s="4" t="s">
        <v>7</v>
      </c>
      <c r="B11" s="18">
        <v>42</v>
      </c>
      <c r="C11" s="18">
        <v>42</v>
      </c>
      <c r="D11" s="5"/>
      <c r="E11" s="18">
        <v>25</v>
      </c>
      <c r="F11" s="18">
        <v>25</v>
      </c>
      <c r="G11" s="2"/>
      <c r="H11" s="4" t="s">
        <v>33</v>
      </c>
      <c r="I11" s="14">
        <v>303.42</v>
      </c>
      <c r="J11" s="14">
        <v>303.01</v>
      </c>
      <c r="K11" s="5"/>
      <c r="L11" s="16">
        <v>288.95999999999998</v>
      </c>
      <c r="M11" s="16">
        <v>283.83</v>
      </c>
    </row>
    <row r="12" spans="1:13" x14ac:dyDescent="0.2">
      <c r="A12" s="4" t="s">
        <v>28</v>
      </c>
      <c r="B12" s="11">
        <v>4852</v>
      </c>
      <c r="C12" s="11">
        <v>4852</v>
      </c>
      <c r="D12" s="5"/>
      <c r="E12" s="11">
        <v>5050</v>
      </c>
      <c r="F12" s="11">
        <v>4950</v>
      </c>
      <c r="G12" s="2"/>
      <c r="H12" s="2"/>
      <c r="I12" s="2"/>
      <c r="J12" s="2"/>
      <c r="K12" s="2"/>
      <c r="L12" s="2"/>
      <c r="M12" s="2"/>
    </row>
    <row r="13" spans="1:13" x14ac:dyDescent="0.2">
      <c r="A13" s="4" t="s">
        <v>20</v>
      </c>
      <c r="B13" s="11">
        <v>12109</v>
      </c>
      <c r="C13" s="11">
        <v>12185</v>
      </c>
      <c r="D13" s="5"/>
      <c r="E13" s="11">
        <v>12175</v>
      </c>
      <c r="F13" s="11">
        <v>12025</v>
      </c>
      <c r="G13" s="2"/>
      <c r="H13" s="2"/>
      <c r="I13" s="2"/>
      <c r="J13" s="2"/>
      <c r="K13" s="2"/>
      <c r="L13" s="2"/>
      <c r="M13" s="2"/>
    </row>
    <row r="14" spans="1:13" x14ac:dyDescent="0.2">
      <c r="A14" s="4" t="s">
        <v>10</v>
      </c>
      <c r="B14" s="11">
        <v>1778</v>
      </c>
      <c r="C14" s="11">
        <v>1778</v>
      </c>
      <c r="D14" s="5"/>
      <c r="E14" s="11">
        <v>2650</v>
      </c>
      <c r="F14" s="11">
        <v>2550</v>
      </c>
      <c r="G14" s="2"/>
      <c r="H14" s="2"/>
      <c r="I14" s="2"/>
      <c r="J14" s="2"/>
      <c r="K14" s="2"/>
      <c r="L14" s="2"/>
      <c r="M14" s="2"/>
    </row>
    <row r="15" spans="1:13" x14ac:dyDescent="0.2">
      <c r="A15" s="4" t="s">
        <v>11</v>
      </c>
      <c r="B15" s="11">
        <v>1995</v>
      </c>
      <c r="C15" s="11">
        <v>1919</v>
      </c>
      <c r="D15" s="5"/>
      <c r="E15" s="11">
        <v>1702</v>
      </c>
      <c r="F15" s="11">
        <v>1552</v>
      </c>
      <c r="G15" s="2"/>
      <c r="H15" s="2"/>
      <c r="I15" s="2"/>
      <c r="J15" s="2"/>
      <c r="K15" s="2"/>
      <c r="L15" s="2"/>
      <c r="M15" s="2"/>
    </row>
    <row r="16" spans="1:13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">
      <c r="A17" s="29"/>
      <c r="B17" s="38" t="s">
        <v>26</v>
      </c>
      <c r="C17" s="38"/>
      <c r="D17" s="38"/>
      <c r="E17" s="38"/>
      <c r="F17" s="38"/>
      <c r="G17" s="29"/>
      <c r="H17" s="29"/>
      <c r="I17" s="38" t="s">
        <v>27</v>
      </c>
      <c r="J17" s="38"/>
      <c r="K17" s="38"/>
      <c r="L17" s="38"/>
      <c r="M17" s="38"/>
    </row>
    <row r="18" spans="1:13" x14ac:dyDescent="0.2">
      <c r="A18" s="29"/>
      <c r="B18" s="38" t="str">
        <f>B4</f>
        <v>2019/20</v>
      </c>
      <c r="C18" s="38"/>
      <c r="D18" s="26"/>
      <c r="E18" s="38" t="str">
        <f>E4</f>
        <v>2020/21</v>
      </c>
      <c r="F18" s="38"/>
      <c r="G18" s="29"/>
      <c r="H18" s="29"/>
      <c r="I18" s="38" t="str">
        <f>B4</f>
        <v>2019/20</v>
      </c>
      <c r="J18" s="38"/>
      <c r="K18" s="24"/>
      <c r="L18" s="38" t="str">
        <f>E4</f>
        <v>2020/21</v>
      </c>
      <c r="M18" s="38"/>
    </row>
    <row r="19" spans="1:13" x14ac:dyDescent="0.2">
      <c r="A19" s="29"/>
      <c r="B19" s="22" t="str">
        <f>B5</f>
        <v>December</v>
      </c>
      <c r="C19" s="22" t="str">
        <f>C5</f>
        <v>January</v>
      </c>
      <c r="D19" s="26"/>
      <c r="E19" s="22" t="str">
        <f>B5</f>
        <v>December</v>
      </c>
      <c r="F19" s="22" t="str">
        <f>C5</f>
        <v>January</v>
      </c>
      <c r="G19" s="29"/>
      <c r="H19" s="29"/>
      <c r="I19" s="33" t="str">
        <f>B5</f>
        <v>December</v>
      </c>
      <c r="J19" s="33" t="str">
        <f>C5</f>
        <v>January</v>
      </c>
      <c r="K19" s="26"/>
      <c r="L19" s="33" t="str">
        <f>B5</f>
        <v>December</v>
      </c>
      <c r="M19" s="33" t="str">
        <f>C5</f>
        <v>January</v>
      </c>
    </row>
    <row r="20" spans="1:13" x14ac:dyDescent="0.2">
      <c r="A20" s="4" t="s">
        <v>13</v>
      </c>
      <c r="B20" s="12">
        <v>345.96</v>
      </c>
      <c r="C20" s="12">
        <v>345.96</v>
      </c>
      <c r="D20" s="5"/>
      <c r="E20" s="10">
        <v>368.49</v>
      </c>
      <c r="F20" s="10">
        <v>360.25</v>
      </c>
      <c r="G20" s="2"/>
      <c r="H20" s="4" t="s">
        <v>13</v>
      </c>
      <c r="I20" s="15">
        <v>50.68</v>
      </c>
      <c r="J20" s="15">
        <v>48.76</v>
      </c>
      <c r="K20" s="5"/>
      <c r="L20" s="16">
        <v>43.23</v>
      </c>
      <c r="M20" s="16">
        <v>39.42</v>
      </c>
    </row>
    <row r="21" spans="1:13" x14ac:dyDescent="0.2">
      <c r="A21" s="4" t="s">
        <v>14</v>
      </c>
      <c r="B21" s="12">
        <v>51</v>
      </c>
      <c r="C21" s="12">
        <v>51</v>
      </c>
      <c r="D21" s="5"/>
      <c r="E21" s="10">
        <v>49</v>
      </c>
      <c r="F21" s="10">
        <v>47.5</v>
      </c>
      <c r="G21" s="2"/>
      <c r="H21" s="4" t="s">
        <v>14</v>
      </c>
      <c r="I21" s="15">
        <v>2.87</v>
      </c>
      <c r="J21" s="15">
        <v>4.37</v>
      </c>
      <c r="K21" s="5"/>
      <c r="L21" s="16">
        <v>2.88</v>
      </c>
      <c r="M21" s="16">
        <v>2.88</v>
      </c>
    </row>
    <row r="22" spans="1:13" x14ac:dyDescent="0.2">
      <c r="A22" s="4" t="s">
        <v>15</v>
      </c>
      <c r="B22" s="12">
        <v>102</v>
      </c>
      <c r="C22" s="12">
        <v>102</v>
      </c>
      <c r="D22" s="5"/>
      <c r="E22" s="10">
        <v>110</v>
      </c>
      <c r="F22" s="10">
        <v>109</v>
      </c>
      <c r="G22" s="2"/>
      <c r="H22" s="4" t="s">
        <v>15</v>
      </c>
      <c r="I22" s="15">
        <v>4.99</v>
      </c>
      <c r="J22" s="15">
        <v>4.99</v>
      </c>
      <c r="K22" s="5"/>
      <c r="L22" s="16">
        <v>7.49</v>
      </c>
      <c r="M22" s="16">
        <v>6.9</v>
      </c>
    </row>
    <row r="23" spans="1:13" x14ac:dyDescent="0.2">
      <c r="A23" s="4" t="s">
        <v>16</v>
      </c>
      <c r="B23" s="12">
        <v>260.77999999999997</v>
      </c>
      <c r="C23" s="12">
        <v>260.77999999999997</v>
      </c>
      <c r="D23" s="5"/>
      <c r="E23" s="10">
        <v>260</v>
      </c>
      <c r="F23" s="10">
        <v>260.67</v>
      </c>
      <c r="G23" s="2"/>
      <c r="H23" s="4" t="s">
        <v>16</v>
      </c>
      <c r="I23" s="15">
        <v>200.53</v>
      </c>
      <c r="J23" s="15">
        <v>200.53</v>
      </c>
      <c r="K23" s="5"/>
      <c r="L23" s="16">
        <v>191.51</v>
      </c>
      <c r="M23" s="16">
        <v>191.68</v>
      </c>
    </row>
    <row r="24" spans="1:13" x14ac:dyDescent="0.2">
      <c r="A24" s="4" t="s">
        <v>29</v>
      </c>
      <c r="B24" s="12">
        <v>16</v>
      </c>
      <c r="C24" s="12">
        <v>16</v>
      </c>
      <c r="D24" s="5"/>
      <c r="E24" s="10">
        <v>16</v>
      </c>
      <c r="F24" s="10">
        <v>16</v>
      </c>
      <c r="G24" s="2"/>
      <c r="H24" s="4" t="s">
        <v>29</v>
      </c>
      <c r="I24" s="15">
        <v>1.92</v>
      </c>
      <c r="J24" s="15">
        <v>1.92</v>
      </c>
      <c r="K24" s="5"/>
      <c r="L24" s="15">
        <v>2.3199999999999998</v>
      </c>
      <c r="M24" s="15">
        <v>2.3199999999999998</v>
      </c>
    </row>
    <row r="25" spans="1:13" x14ac:dyDescent="0.2">
      <c r="A25" s="4" t="s">
        <v>30</v>
      </c>
      <c r="B25" s="12">
        <v>66.72</v>
      </c>
      <c r="C25" s="12">
        <v>66.72</v>
      </c>
      <c r="D25" s="5"/>
      <c r="E25" s="10">
        <v>63.7</v>
      </c>
      <c r="F25" s="10">
        <v>63.6</v>
      </c>
      <c r="G25" s="2"/>
      <c r="H25" s="4" t="s">
        <v>30</v>
      </c>
      <c r="I25" s="15">
        <v>7.18</v>
      </c>
      <c r="J25" s="15">
        <v>7.18</v>
      </c>
      <c r="K25" s="5"/>
      <c r="L25" s="16">
        <v>7.28</v>
      </c>
      <c r="M25" s="16">
        <v>7.08</v>
      </c>
    </row>
    <row r="26" spans="1:13" x14ac:dyDescent="0.2">
      <c r="A26" s="4" t="s">
        <v>46</v>
      </c>
      <c r="B26" s="12">
        <v>14.28</v>
      </c>
      <c r="C26" s="12">
        <v>14.28</v>
      </c>
      <c r="D26" s="5"/>
      <c r="E26" s="10">
        <v>14</v>
      </c>
      <c r="F26" s="10">
        <v>14</v>
      </c>
      <c r="G26" s="2"/>
      <c r="H26" s="4" t="s">
        <v>46</v>
      </c>
      <c r="I26" s="15">
        <v>0.83</v>
      </c>
      <c r="J26" s="15">
        <v>0.83</v>
      </c>
      <c r="K26" s="5"/>
      <c r="L26" s="15">
        <v>0.77</v>
      </c>
      <c r="M26" s="15">
        <v>0.77</v>
      </c>
    </row>
    <row r="27" spans="1:13" x14ac:dyDescent="0.2">
      <c r="A27" s="4" t="s">
        <v>47</v>
      </c>
      <c r="B27" s="12">
        <v>35.89</v>
      </c>
      <c r="C27" s="12">
        <v>35.89</v>
      </c>
      <c r="D27" s="5"/>
      <c r="E27" s="10">
        <v>29.5</v>
      </c>
      <c r="F27" s="10">
        <v>29.5</v>
      </c>
      <c r="G27" s="2"/>
      <c r="H27" s="4" t="s">
        <v>47</v>
      </c>
      <c r="I27" s="15">
        <v>1.48</v>
      </c>
      <c r="J27" s="15">
        <v>1.48</v>
      </c>
      <c r="K27" s="5"/>
      <c r="L27" s="15">
        <v>0.89</v>
      </c>
      <c r="M27" s="15">
        <v>0.89</v>
      </c>
    </row>
    <row r="28" spans="1:13" x14ac:dyDescent="0.2">
      <c r="A28" s="4" t="s">
        <v>31</v>
      </c>
      <c r="B28" s="12">
        <v>26.5</v>
      </c>
      <c r="C28" s="12">
        <v>26.5</v>
      </c>
      <c r="D28" s="5"/>
      <c r="E28" s="10">
        <v>28</v>
      </c>
      <c r="F28" s="10">
        <v>28</v>
      </c>
      <c r="G28" s="2"/>
      <c r="H28" s="4" t="s">
        <v>31</v>
      </c>
      <c r="I28" s="15">
        <v>3.29</v>
      </c>
      <c r="J28" s="15">
        <v>3.29</v>
      </c>
      <c r="K28" s="5"/>
      <c r="L28" s="16">
        <v>3.44</v>
      </c>
      <c r="M28" s="16">
        <v>3.04</v>
      </c>
    </row>
    <row r="29" spans="1:13" x14ac:dyDescent="0.2">
      <c r="A29" s="4" t="s">
        <v>32</v>
      </c>
      <c r="B29" s="12">
        <f>B30-SUM(B20:B28)</f>
        <v>197.08000000000004</v>
      </c>
      <c r="C29" s="12">
        <f>C30-SUM(C20:C28)</f>
        <v>197.28000000000009</v>
      </c>
      <c r="D29" s="5"/>
      <c r="E29" s="12">
        <f>E30-SUM(E20:E28)</f>
        <v>204.86999999999989</v>
      </c>
      <c r="F29" s="12">
        <f>F30-SUM(F20:F28)</f>
        <v>205.37</v>
      </c>
      <c r="G29" s="2"/>
      <c r="H29" s="4" t="s">
        <v>32</v>
      </c>
      <c r="I29" s="15">
        <f>I30-SUM(I20:I28)</f>
        <v>29.649999999999977</v>
      </c>
      <c r="J29" s="15">
        <f>J30-SUM(J20:J28)</f>
        <v>29.659999999999968</v>
      </c>
      <c r="K29" s="5"/>
      <c r="L29" s="15">
        <f>L30-SUM(L20:L28)</f>
        <v>29.149999999999977</v>
      </c>
      <c r="M29" s="15">
        <f>M30-SUM(M20:M28)</f>
        <v>28.849999999999994</v>
      </c>
    </row>
    <row r="30" spans="1:13" x14ac:dyDescent="0.2">
      <c r="A30" s="4" t="s">
        <v>18</v>
      </c>
      <c r="B30" s="34">
        <v>1116.21</v>
      </c>
      <c r="C30" s="34">
        <v>1116.4100000000001</v>
      </c>
      <c r="D30" s="5"/>
      <c r="E30" s="35">
        <v>1143.56</v>
      </c>
      <c r="F30" s="35">
        <v>1133.8900000000001</v>
      </c>
      <c r="G30" s="2"/>
      <c r="H30" s="4" t="s">
        <v>18</v>
      </c>
      <c r="I30" s="15">
        <v>303.42</v>
      </c>
      <c r="J30" s="15">
        <v>303.01</v>
      </c>
      <c r="K30" s="5"/>
      <c r="L30" s="16">
        <v>288.95999999999998</v>
      </c>
      <c r="M30" s="16">
        <v>283.83</v>
      </c>
    </row>
    <row r="31" spans="1:13" x14ac:dyDescent="0.2">
      <c r="A31" s="2"/>
      <c r="B31" s="27"/>
      <c r="C31" s="27"/>
      <c r="D31" s="2"/>
      <c r="E31" s="27"/>
      <c r="F31" s="27"/>
      <c r="G31" s="2"/>
      <c r="H31" s="2"/>
      <c r="I31" s="2"/>
      <c r="J31" s="2"/>
      <c r="K31" s="2"/>
      <c r="L31" s="2"/>
      <c r="M31" s="2"/>
    </row>
    <row r="32" spans="1:13" x14ac:dyDescent="0.2">
      <c r="A32" s="6" t="s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</sheetData>
  <mergeCells count="12">
    <mergeCell ref="B17:F17"/>
    <mergeCell ref="I17:M17"/>
    <mergeCell ref="B18:C18"/>
    <mergeCell ref="E18:F18"/>
    <mergeCell ref="I18:J18"/>
    <mergeCell ref="L18:M18"/>
    <mergeCell ref="A3:G3"/>
    <mergeCell ref="I3:M3"/>
    <mergeCell ref="B4:C4"/>
    <mergeCell ref="E4:F4"/>
    <mergeCell ref="I4:J4"/>
    <mergeCell ref="L4:M4"/>
  </mergeCells>
  <phoneticPr fontId="13" type="noConversion"/>
  <pageMargins left="0.75000000000000011" right="0.75000000000000011" top="1" bottom="1" header="0.5" footer="0.5"/>
  <pageSetup paperSize="9" scale="93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2"/>
  <sheetViews>
    <sheetView tabSelected="1" zoomScale="140" zoomScaleNormal="140" zoomScalePageLayoutView="140" workbookViewId="0">
      <selection activeCell="A2" sqref="A2"/>
    </sheetView>
  </sheetViews>
  <sheetFormatPr baseColWidth="10" defaultRowHeight="16" x14ac:dyDescent="0.2"/>
  <cols>
    <col min="1" max="1" width="11.5" customWidth="1"/>
    <col min="4" max="4" width="1" customWidth="1"/>
    <col min="7" max="7" width="6.6640625" customWidth="1"/>
    <col min="8" max="8" width="11" customWidth="1"/>
    <col min="11" max="11" width="1" customWidth="1"/>
  </cols>
  <sheetData>
    <row r="1" spans="1:13" ht="18" x14ac:dyDescent="0.2">
      <c r="A1" s="6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7" x14ac:dyDescent="0.2">
      <c r="A2" s="1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">
      <c r="A3" s="37" t="s">
        <v>34</v>
      </c>
      <c r="B3" s="37"/>
      <c r="C3" s="37"/>
      <c r="D3" s="37"/>
      <c r="E3" s="37"/>
      <c r="F3" s="37"/>
      <c r="G3" s="37"/>
      <c r="H3" s="29"/>
      <c r="I3" s="39" t="s">
        <v>35</v>
      </c>
      <c r="J3" s="39"/>
      <c r="K3" s="39"/>
      <c r="L3" s="39"/>
      <c r="M3" s="39"/>
    </row>
    <row r="4" spans="1:13" x14ac:dyDescent="0.2">
      <c r="A4" s="29"/>
      <c r="B4" s="38" t="str">
        <f>Soybeans!B4</f>
        <v>2019/20</v>
      </c>
      <c r="C4" s="38"/>
      <c r="D4" s="30"/>
      <c r="E4" s="38" t="str">
        <f>Soybeans!E4</f>
        <v>2020/21</v>
      </c>
      <c r="F4" s="38"/>
      <c r="G4" s="29"/>
      <c r="H4" s="29"/>
      <c r="I4" s="38" t="str">
        <f>B4</f>
        <v>2019/20</v>
      </c>
      <c r="J4" s="38"/>
      <c r="K4" s="24"/>
      <c r="L4" s="38" t="str">
        <f>E4</f>
        <v>2020/21</v>
      </c>
      <c r="M4" s="38"/>
    </row>
    <row r="5" spans="1:13" x14ac:dyDescent="0.2">
      <c r="A5" s="29"/>
      <c r="B5" s="22" t="str">
        <f>Soybeans!B5</f>
        <v>December</v>
      </c>
      <c r="C5" s="22" t="str">
        <f>Soybeans!C5</f>
        <v>January</v>
      </c>
      <c r="D5" s="23"/>
      <c r="E5" s="22" t="str">
        <f>B5</f>
        <v>December</v>
      </c>
      <c r="F5" s="22" t="str">
        <f>C5</f>
        <v>January</v>
      </c>
      <c r="G5" s="29"/>
      <c r="H5" s="29"/>
      <c r="I5" s="33" t="str">
        <f>B5</f>
        <v>December</v>
      </c>
      <c r="J5" s="33" t="str">
        <f>C5</f>
        <v>January</v>
      </c>
      <c r="K5" s="26"/>
      <c r="L5" s="33" t="str">
        <f>B5</f>
        <v>December</v>
      </c>
      <c r="M5" s="33" t="str">
        <f>C5</f>
        <v>January</v>
      </c>
    </row>
    <row r="6" spans="1:13" x14ac:dyDescent="0.2">
      <c r="A6" s="3" t="s">
        <v>2</v>
      </c>
      <c r="B6" s="7">
        <v>45.5</v>
      </c>
      <c r="C6" s="7">
        <v>45.5</v>
      </c>
      <c r="D6" s="5"/>
      <c r="E6" s="10">
        <v>44.3</v>
      </c>
      <c r="F6" s="10">
        <v>44.3</v>
      </c>
      <c r="G6" s="2"/>
      <c r="H6" s="3" t="s">
        <v>6</v>
      </c>
      <c r="I6" s="13">
        <v>284.11</v>
      </c>
      <c r="J6" s="13">
        <v>283.16000000000003</v>
      </c>
      <c r="K6" s="5"/>
      <c r="L6" s="13">
        <v>300.62</v>
      </c>
      <c r="M6" s="13">
        <v>300.08999999999997</v>
      </c>
    </row>
    <row r="7" spans="1:13" x14ac:dyDescent="0.2">
      <c r="A7" s="4" t="s">
        <v>3</v>
      </c>
      <c r="B7" s="8">
        <v>37.4</v>
      </c>
      <c r="C7" s="8">
        <v>37.4</v>
      </c>
      <c r="D7" s="5"/>
      <c r="E7" s="10">
        <v>36.700000000000003</v>
      </c>
      <c r="F7" s="10">
        <v>36.700000000000003</v>
      </c>
      <c r="G7" s="2"/>
      <c r="H7" s="4" t="s">
        <v>5</v>
      </c>
      <c r="I7" s="13">
        <v>764.5</v>
      </c>
      <c r="J7" s="13">
        <v>763.91</v>
      </c>
      <c r="K7" s="5"/>
      <c r="L7" s="13">
        <v>773.66</v>
      </c>
      <c r="M7" s="13">
        <v>772.64</v>
      </c>
    </row>
    <row r="8" spans="1:13" x14ac:dyDescent="0.2">
      <c r="A8" s="4" t="s">
        <v>4</v>
      </c>
      <c r="B8" s="8">
        <v>51.7</v>
      </c>
      <c r="C8" s="8">
        <v>51.7</v>
      </c>
      <c r="D8" s="5"/>
      <c r="E8" s="10">
        <v>49.7</v>
      </c>
      <c r="F8" s="10">
        <v>49.7</v>
      </c>
      <c r="G8" s="2"/>
      <c r="H8" s="4" t="s">
        <v>7</v>
      </c>
      <c r="I8" s="13">
        <v>185.26</v>
      </c>
      <c r="J8" s="13">
        <v>185.26</v>
      </c>
      <c r="K8" s="5"/>
      <c r="L8" s="13">
        <v>189.19</v>
      </c>
      <c r="M8" s="13">
        <v>189.28</v>
      </c>
    </row>
    <row r="9" spans="1:13" x14ac:dyDescent="0.2">
      <c r="A9" s="4" t="s">
        <v>5</v>
      </c>
      <c r="B9" s="11">
        <v>1932</v>
      </c>
      <c r="C9" s="11">
        <v>1932</v>
      </c>
      <c r="D9" s="5"/>
      <c r="E9" s="11">
        <v>1826</v>
      </c>
      <c r="F9" s="11">
        <v>1826</v>
      </c>
      <c r="G9" s="2"/>
      <c r="H9" s="4" t="s">
        <v>20</v>
      </c>
      <c r="I9" s="13">
        <v>747.98</v>
      </c>
      <c r="J9" s="13">
        <v>746.98</v>
      </c>
      <c r="K9" s="5"/>
      <c r="L9" s="13">
        <v>757.78</v>
      </c>
      <c r="M9" s="13">
        <v>759.54</v>
      </c>
    </row>
    <row r="10" spans="1:13" x14ac:dyDescent="0.2">
      <c r="A10" s="4" t="s">
        <v>6</v>
      </c>
      <c r="B10" s="15">
        <v>1080</v>
      </c>
      <c r="C10" s="15">
        <v>1080</v>
      </c>
      <c r="D10" s="5"/>
      <c r="E10" s="15">
        <v>1028</v>
      </c>
      <c r="F10" s="15">
        <v>1028</v>
      </c>
      <c r="G10" s="2"/>
      <c r="H10" s="4" t="s">
        <v>10</v>
      </c>
      <c r="I10" s="13">
        <v>191.46</v>
      </c>
      <c r="J10" s="13">
        <v>191.46</v>
      </c>
      <c r="K10" s="5"/>
      <c r="L10" s="13">
        <v>193.65</v>
      </c>
      <c r="M10" s="13">
        <v>193.78</v>
      </c>
    </row>
    <row r="11" spans="1:13" x14ac:dyDescent="0.2">
      <c r="A11" s="4" t="s">
        <v>7</v>
      </c>
      <c r="B11" s="15">
        <v>105</v>
      </c>
      <c r="C11" s="15">
        <v>105</v>
      </c>
      <c r="D11" s="5"/>
      <c r="E11" s="15">
        <v>120</v>
      </c>
      <c r="F11" s="15">
        <v>120</v>
      </c>
      <c r="G11" s="2"/>
      <c r="H11" s="4" t="s">
        <v>33</v>
      </c>
      <c r="I11" s="13">
        <v>300.62</v>
      </c>
      <c r="J11" s="13">
        <v>100.09</v>
      </c>
      <c r="K11" s="5"/>
      <c r="L11" s="13">
        <v>316.5</v>
      </c>
      <c r="M11" s="13">
        <v>313.19</v>
      </c>
    </row>
    <row r="12" spans="1:13" x14ac:dyDescent="0.2">
      <c r="A12" s="4" t="s">
        <v>20</v>
      </c>
      <c r="B12" s="11">
        <v>1123</v>
      </c>
      <c r="C12" s="11">
        <v>1123</v>
      </c>
      <c r="D12" s="5"/>
      <c r="E12" s="11">
        <v>1127</v>
      </c>
      <c r="F12" s="11">
        <v>1153</v>
      </c>
      <c r="G12" s="2"/>
      <c r="H12" s="2"/>
      <c r="I12" s="2"/>
      <c r="J12" s="2"/>
      <c r="K12" s="2"/>
      <c r="L12" s="2"/>
      <c r="M12" s="2"/>
    </row>
    <row r="13" spans="1:13" x14ac:dyDescent="0.2">
      <c r="A13" s="4" t="s">
        <v>10</v>
      </c>
      <c r="B13" s="15">
        <v>965</v>
      </c>
      <c r="C13" s="15">
        <v>965</v>
      </c>
      <c r="D13" s="5"/>
      <c r="E13" s="17">
        <v>985</v>
      </c>
      <c r="F13" s="17">
        <v>985</v>
      </c>
      <c r="G13" s="2"/>
      <c r="H13" s="2"/>
      <c r="I13" s="2"/>
      <c r="J13" s="2"/>
      <c r="K13" s="2"/>
      <c r="L13" s="2"/>
      <c r="M13" s="2"/>
    </row>
    <row r="14" spans="1:13" x14ac:dyDescent="0.2">
      <c r="A14" s="4" t="s">
        <v>11</v>
      </c>
      <c r="B14" s="11">
        <v>1028</v>
      </c>
      <c r="C14" s="11">
        <v>1028</v>
      </c>
      <c r="D14" s="5"/>
      <c r="E14" s="17">
        <v>862</v>
      </c>
      <c r="F14" s="17">
        <v>836</v>
      </c>
      <c r="G14" s="2"/>
      <c r="H14" s="2"/>
      <c r="I14" s="2"/>
      <c r="J14" s="2"/>
      <c r="K14" s="2"/>
      <c r="L14" s="2"/>
      <c r="M14" s="2"/>
    </row>
    <row r="15" spans="1:13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">
      <c r="A16" s="29"/>
      <c r="B16" s="38" t="s">
        <v>37</v>
      </c>
      <c r="C16" s="38"/>
      <c r="D16" s="38"/>
      <c r="E16" s="38"/>
      <c r="F16" s="38"/>
      <c r="G16" s="29"/>
      <c r="H16" s="29"/>
      <c r="I16" s="38" t="s">
        <v>38</v>
      </c>
      <c r="J16" s="38"/>
      <c r="K16" s="38"/>
      <c r="L16" s="38"/>
      <c r="M16" s="38"/>
    </row>
    <row r="17" spans="1:13" x14ac:dyDescent="0.2">
      <c r="A17" s="29"/>
      <c r="B17" s="38" t="str">
        <f>B4</f>
        <v>2019/20</v>
      </c>
      <c r="C17" s="38"/>
      <c r="D17" s="26"/>
      <c r="E17" s="38" t="str">
        <f>E4</f>
        <v>2020/21</v>
      </c>
      <c r="F17" s="38"/>
      <c r="G17" s="29"/>
      <c r="H17" s="29"/>
      <c r="I17" s="38" t="str">
        <f>B4</f>
        <v>2019/20</v>
      </c>
      <c r="J17" s="38"/>
      <c r="K17" s="24"/>
      <c r="L17" s="38" t="str">
        <f>E4</f>
        <v>2020/21</v>
      </c>
      <c r="M17" s="38"/>
    </row>
    <row r="18" spans="1:13" x14ac:dyDescent="0.2">
      <c r="A18" s="29"/>
      <c r="B18" s="22" t="str">
        <f>B5</f>
        <v>December</v>
      </c>
      <c r="C18" s="22" t="str">
        <f>C5</f>
        <v>January</v>
      </c>
      <c r="D18" s="26"/>
      <c r="E18" s="22" t="str">
        <f>B5</f>
        <v>December</v>
      </c>
      <c r="F18" s="22" t="str">
        <f>C5</f>
        <v>January</v>
      </c>
      <c r="G18" s="29"/>
      <c r="H18" s="29"/>
      <c r="I18" s="33" t="str">
        <f>B5</f>
        <v>December</v>
      </c>
      <c r="J18" s="33" t="str">
        <f>C5</f>
        <v>January</v>
      </c>
      <c r="K18" s="26"/>
      <c r="L18" s="33" t="str">
        <f>B5</f>
        <v>December</v>
      </c>
      <c r="M18" s="33" t="str">
        <f>C5</f>
        <v>January</v>
      </c>
    </row>
    <row r="19" spans="1:13" x14ac:dyDescent="0.2">
      <c r="A19" s="4" t="s">
        <v>13</v>
      </c>
      <c r="B19" s="12">
        <v>52.58</v>
      </c>
      <c r="C19" s="12">
        <v>52.58</v>
      </c>
      <c r="D19" s="5"/>
      <c r="E19" s="10">
        <v>49.69</v>
      </c>
      <c r="F19" s="10">
        <v>49.69</v>
      </c>
      <c r="G19" s="2"/>
      <c r="H19" s="4" t="s">
        <v>13</v>
      </c>
      <c r="I19" s="8">
        <v>27.98</v>
      </c>
      <c r="J19" s="8">
        <v>27.99</v>
      </c>
      <c r="K19" s="5"/>
      <c r="L19" s="8">
        <v>23.45</v>
      </c>
      <c r="M19" s="8">
        <v>22.76</v>
      </c>
    </row>
    <row r="20" spans="1:13" x14ac:dyDescent="0.2">
      <c r="A20" s="4" t="s">
        <v>30</v>
      </c>
      <c r="B20" s="12">
        <v>154.51</v>
      </c>
      <c r="C20" s="12">
        <v>154.51</v>
      </c>
      <c r="D20" s="5"/>
      <c r="E20" s="10">
        <v>135.80000000000001</v>
      </c>
      <c r="F20" s="10">
        <v>135.80000000000001</v>
      </c>
      <c r="G20" s="2"/>
      <c r="H20" s="4" t="s">
        <v>30</v>
      </c>
      <c r="I20" s="8">
        <v>14.3</v>
      </c>
      <c r="J20" s="8">
        <v>14.3</v>
      </c>
      <c r="K20" s="5"/>
      <c r="L20" s="8">
        <v>11.6</v>
      </c>
      <c r="M20" s="8">
        <v>11.1</v>
      </c>
    </row>
    <row r="21" spans="1:13" x14ac:dyDescent="0.2">
      <c r="A21" s="4" t="s">
        <v>39</v>
      </c>
      <c r="B21" s="12">
        <v>32.67</v>
      </c>
      <c r="C21" s="12">
        <v>32.67</v>
      </c>
      <c r="D21" s="5"/>
      <c r="E21" s="10">
        <v>35.18</v>
      </c>
      <c r="F21" s="10">
        <v>35.18</v>
      </c>
      <c r="G21" s="2"/>
      <c r="H21" s="4" t="s">
        <v>39</v>
      </c>
      <c r="I21" s="8">
        <v>5.5</v>
      </c>
      <c r="J21" s="8">
        <v>5.5</v>
      </c>
      <c r="K21" s="5"/>
      <c r="L21" s="8">
        <v>5.53</v>
      </c>
      <c r="M21" s="8">
        <v>5.03</v>
      </c>
    </row>
    <row r="22" spans="1:13" x14ac:dyDescent="0.2">
      <c r="A22" s="4" t="s">
        <v>40</v>
      </c>
      <c r="B22" s="12">
        <v>15.2</v>
      </c>
      <c r="C22" s="12">
        <v>15.2</v>
      </c>
      <c r="D22" s="5"/>
      <c r="E22" s="10">
        <v>30</v>
      </c>
      <c r="F22" s="10">
        <v>30</v>
      </c>
      <c r="G22" s="2"/>
      <c r="H22" s="4" t="s">
        <v>40</v>
      </c>
      <c r="I22" s="8">
        <v>3.9</v>
      </c>
      <c r="J22" s="8">
        <v>2.9</v>
      </c>
      <c r="K22" s="5"/>
      <c r="L22" s="8">
        <v>6.4</v>
      </c>
      <c r="M22" s="8">
        <v>5.4</v>
      </c>
    </row>
    <row r="23" spans="1:13" x14ac:dyDescent="0.2">
      <c r="A23" s="4" t="s">
        <v>14</v>
      </c>
      <c r="B23" s="12">
        <v>19.760000000000002</v>
      </c>
      <c r="C23" s="12">
        <v>19.760000000000002</v>
      </c>
      <c r="D23" s="5"/>
      <c r="E23" s="10">
        <v>18</v>
      </c>
      <c r="F23" s="10">
        <v>17.5</v>
      </c>
      <c r="G23" s="2"/>
      <c r="H23" s="4" t="s">
        <v>14</v>
      </c>
      <c r="I23" s="8">
        <v>1.7</v>
      </c>
      <c r="J23" s="8">
        <v>1.7</v>
      </c>
      <c r="K23" s="5"/>
      <c r="L23" s="8">
        <v>1.1599999999999999</v>
      </c>
      <c r="M23" s="8">
        <v>1.26</v>
      </c>
    </row>
    <row r="24" spans="1:13" x14ac:dyDescent="0.2">
      <c r="A24" s="4" t="s">
        <v>16</v>
      </c>
      <c r="B24" s="12">
        <v>133.59</v>
      </c>
      <c r="C24" s="12">
        <v>133.59</v>
      </c>
      <c r="D24" s="5"/>
      <c r="E24" s="10">
        <v>136</v>
      </c>
      <c r="F24" s="10">
        <v>134.25</v>
      </c>
      <c r="G24" s="2"/>
      <c r="H24" s="4" t="s">
        <v>16</v>
      </c>
      <c r="I24" s="8">
        <v>151.68</v>
      </c>
      <c r="J24" s="8">
        <v>151.68</v>
      </c>
      <c r="K24" s="5"/>
      <c r="L24" s="8">
        <v>161.18</v>
      </c>
      <c r="M24" s="8">
        <v>158.93</v>
      </c>
    </row>
    <row r="25" spans="1:13" x14ac:dyDescent="0.2">
      <c r="A25" s="4" t="s">
        <v>46</v>
      </c>
      <c r="B25" s="12">
        <v>73.61</v>
      </c>
      <c r="C25" s="12">
        <v>73.61</v>
      </c>
      <c r="D25" s="5"/>
      <c r="E25" s="10">
        <v>84</v>
      </c>
      <c r="F25" s="10">
        <v>85.3</v>
      </c>
      <c r="G25" s="2"/>
      <c r="H25" s="4" t="s">
        <v>46</v>
      </c>
      <c r="I25" s="8">
        <v>7.23</v>
      </c>
      <c r="J25" s="8">
        <v>7.23</v>
      </c>
      <c r="K25" s="5"/>
      <c r="L25" s="8">
        <v>10.73</v>
      </c>
      <c r="M25" s="8">
        <v>12.53</v>
      </c>
    </row>
    <row r="26" spans="1:13" x14ac:dyDescent="0.2">
      <c r="A26" s="4" t="s">
        <v>47</v>
      </c>
      <c r="B26" s="12">
        <v>29.17</v>
      </c>
      <c r="C26" s="12">
        <v>29.17</v>
      </c>
      <c r="D26" s="5"/>
      <c r="E26" s="10">
        <v>25.5</v>
      </c>
      <c r="F26" s="10">
        <v>25.5</v>
      </c>
      <c r="G26" s="2"/>
      <c r="H26" s="4" t="s">
        <v>47</v>
      </c>
      <c r="I26" s="8">
        <v>1.1499999999999999</v>
      </c>
      <c r="J26" s="8">
        <v>1.1499999999999999</v>
      </c>
      <c r="K26" s="5"/>
      <c r="L26" s="8">
        <v>1.1200000000000001</v>
      </c>
      <c r="M26" s="8">
        <v>1.1200000000000001</v>
      </c>
    </row>
    <row r="27" spans="1:13" x14ac:dyDescent="0.2">
      <c r="A27" s="4" t="s">
        <v>41</v>
      </c>
      <c r="B27" s="12">
        <v>103.6</v>
      </c>
      <c r="C27" s="12">
        <v>103.6</v>
      </c>
      <c r="D27" s="5"/>
      <c r="E27" s="10">
        <v>107.59</v>
      </c>
      <c r="F27" s="10">
        <v>107.59</v>
      </c>
      <c r="G27" s="2"/>
      <c r="H27" s="4" t="s">
        <v>41</v>
      </c>
      <c r="I27" s="8">
        <v>23.99</v>
      </c>
      <c r="J27" s="8">
        <v>24.7</v>
      </c>
      <c r="K27" s="5"/>
      <c r="L27" s="8">
        <v>31.11</v>
      </c>
      <c r="M27" s="8">
        <v>31.32</v>
      </c>
    </row>
    <row r="28" spans="1:13" x14ac:dyDescent="0.2">
      <c r="A28" s="4" t="s">
        <v>48</v>
      </c>
      <c r="B28" s="12">
        <v>11.45</v>
      </c>
      <c r="C28" s="12">
        <v>11.45</v>
      </c>
      <c r="D28" s="5"/>
      <c r="E28" s="10">
        <v>12.5</v>
      </c>
      <c r="F28" s="10">
        <v>12.5</v>
      </c>
      <c r="G28" s="2"/>
      <c r="H28" s="4" t="s">
        <v>48</v>
      </c>
      <c r="I28" s="8">
        <v>0.63</v>
      </c>
      <c r="J28" s="8">
        <v>0.63</v>
      </c>
      <c r="K28" s="5"/>
      <c r="L28" s="8">
        <v>0.73</v>
      </c>
      <c r="M28" s="8">
        <v>0.73</v>
      </c>
    </row>
    <row r="29" spans="1:13" x14ac:dyDescent="0.2">
      <c r="A29" s="4" t="s">
        <v>32</v>
      </c>
      <c r="B29" s="8">
        <f>B30-SUM(B19:B28)</f>
        <v>138.36000000000001</v>
      </c>
      <c r="C29" s="8">
        <f>C30-SUM(C19:C28)</f>
        <v>137.76999999999998</v>
      </c>
      <c r="D29" s="5"/>
      <c r="E29" s="8">
        <f>E30-SUM(E19:E28)</f>
        <v>139.39999999999986</v>
      </c>
      <c r="F29" s="8">
        <f>F30-SUM(F19:F28)</f>
        <v>139.32999999999993</v>
      </c>
      <c r="G29" s="2"/>
      <c r="H29" s="4" t="s">
        <v>32</v>
      </c>
      <c r="I29" s="8">
        <f>I30-SUM(I19:I28)</f>
        <v>62.56</v>
      </c>
      <c r="J29" s="8">
        <f>J30-SUM(J19:J28)</f>
        <v>62.31</v>
      </c>
      <c r="K29" s="5"/>
      <c r="L29" s="8">
        <f>L30-SUM(L19:L28)</f>
        <v>63.490000000000038</v>
      </c>
      <c r="M29" s="8">
        <f>M30-SUM(M19:M28)</f>
        <v>63.009999999999991</v>
      </c>
    </row>
    <row r="30" spans="1:13" x14ac:dyDescent="0.2">
      <c r="A30" s="4" t="s">
        <v>18</v>
      </c>
      <c r="B30" s="31">
        <v>764.5</v>
      </c>
      <c r="C30" s="31">
        <v>763.91</v>
      </c>
      <c r="D30" s="5"/>
      <c r="E30" s="10">
        <v>773.66</v>
      </c>
      <c r="F30" s="10">
        <v>772.64</v>
      </c>
      <c r="G30" s="2"/>
      <c r="H30" s="4" t="s">
        <v>18</v>
      </c>
      <c r="I30" s="8">
        <v>300.62</v>
      </c>
      <c r="J30" s="8">
        <v>300.08999999999997</v>
      </c>
      <c r="K30" s="5"/>
      <c r="L30" s="8">
        <v>316.5</v>
      </c>
      <c r="M30" s="8">
        <v>313.19</v>
      </c>
    </row>
    <row r="31" spans="1:13" x14ac:dyDescent="0.2">
      <c r="A31" s="9"/>
      <c r="B31" s="19"/>
      <c r="C31" s="27"/>
      <c r="D31" s="2"/>
      <c r="E31" s="19"/>
      <c r="F31" s="27"/>
      <c r="G31" s="2"/>
      <c r="H31" s="2"/>
      <c r="I31" s="27"/>
      <c r="J31" s="27"/>
      <c r="K31" s="2"/>
      <c r="L31" s="27"/>
      <c r="M31" s="27"/>
    </row>
    <row r="32" spans="1:13" x14ac:dyDescent="0.2">
      <c r="A32" s="6" t="s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</sheetData>
  <mergeCells count="12">
    <mergeCell ref="B16:F16"/>
    <mergeCell ref="I16:M16"/>
    <mergeCell ref="B17:C17"/>
    <mergeCell ref="E17:F17"/>
    <mergeCell ref="I17:J17"/>
    <mergeCell ref="L17:M17"/>
    <mergeCell ref="A3:G3"/>
    <mergeCell ref="I3:M3"/>
    <mergeCell ref="B4:C4"/>
    <mergeCell ref="E4:F4"/>
    <mergeCell ref="I4:J4"/>
    <mergeCell ref="L4:M4"/>
  </mergeCells>
  <phoneticPr fontId="13" type="noConversion"/>
  <pageMargins left="0.75000000000000011" right="0.75000000000000011" top="1" bottom="1" header="0.5" footer="0.5"/>
  <pageSetup paperSize="9" scale="93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Soybeans</vt:lpstr>
      <vt:lpstr>Corn</vt:lpstr>
      <vt:lpstr>Wheat</vt:lpstr>
      <vt:lpstr>Corn!Print_Area</vt:lpstr>
      <vt:lpstr>Soybeans!Print_Area</vt:lpstr>
      <vt:lpstr>Wheat!Print_Area</vt:lpstr>
    </vt:vector>
  </TitlesOfParts>
  <Manager/>
  <Company>International Agri Trading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Gooderham</dc:creator>
  <cp:keywords/>
  <dc:description/>
  <cp:lastModifiedBy>simon@gooderhams.com</cp:lastModifiedBy>
  <cp:lastPrinted>2021-01-12T17:32:21Z</cp:lastPrinted>
  <dcterms:created xsi:type="dcterms:W3CDTF">2015-09-11T06:18:37Z</dcterms:created>
  <dcterms:modified xsi:type="dcterms:W3CDTF">2021-01-12T17:39:21Z</dcterms:modified>
  <cp:category/>
</cp:coreProperties>
</file>